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dfglobal.sharepoint.com/sites/ukraineteam/Procurement/Tenders/2023/RFQ-13-UA-2023_SW for NHSU/01_Request/"/>
    </mc:Choice>
  </mc:AlternateContent>
  <xr:revisionPtr revIDLastSave="422" documentId="8_{1597EF65-D7C9-458B-B80A-9EE603872C32}" xr6:coauthVersionLast="47" xr6:coauthVersionMax="47" xr10:uidLastSave="{541CDBDA-95BE-45DF-A144-62376647BAA2}"/>
  <bookViews>
    <workbookView xWindow="-120" yWindow="-120" windowWidth="29040" windowHeight="15060" xr2:uid="{6F8AB91C-319B-475E-97D0-7096F4B101B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G14" i="1"/>
  <c r="G13" i="1"/>
  <c r="F14" i="1"/>
  <c r="F13" i="1"/>
  <c r="G16" i="1"/>
  <c r="G17" i="1"/>
  <c r="G15" i="1"/>
  <c r="G18" i="1" l="1"/>
</calcChain>
</file>

<file path=xl/sharedStrings.xml><?xml version="1.0" encoding="utf-8"?>
<sst xmlns="http://schemas.openxmlformats.org/spreadsheetml/2006/main" count="31" uniqueCount="31">
  <si>
    <t>RFQ-13-UA-2032 (REQ23-1027)</t>
  </si>
  <si>
    <t>Quotation / Комерційна пропозиція</t>
  </si>
  <si>
    <t xml:space="preserve">Supplier / </t>
  </si>
  <si>
    <t>Постачальник:</t>
  </si>
  <si>
    <t xml:space="preserve">Registred in / </t>
  </si>
  <si>
    <t xml:space="preserve">USREOU or Tax ID / </t>
  </si>
  <si>
    <t>Зареэстрований в:</t>
  </si>
  <si>
    <t>ЄДРПОУ або ІПН:</t>
  </si>
  <si>
    <t xml:space="preserve">Bid Currency / </t>
  </si>
  <si>
    <t>Валюта пропозиції:</t>
  </si>
  <si>
    <t>№</t>
  </si>
  <si>
    <t xml:space="preserve">Item / </t>
  </si>
  <si>
    <t>Article /</t>
  </si>
  <si>
    <t xml:space="preserve">Period, months / </t>
  </si>
  <si>
    <t xml:space="preserve">Qty, pcs. / </t>
  </si>
  <si>
    <t xml:space="preserve">Time of delivery, 
calendar days  / </t>
  </si>
  <si>
    <t>Товар</t>
  </si>
  <si>
    <t>Артикул</t>
  </si>
  <si>
    <t>Термін дії, місяців</t>
  </si>
  <si>
    <t>Кількість, шт.</t>
  </si>
  <si>
    <t>Строк поставки, 
календарних днів</t>
  </si>
  <si>
    <t>Software license / Програмна продукція 
Trend Micro Smart Protection Complete, RCM: New, Normal</t>
  </si>
  <si>
    <t>Software license / Програмна продукція 
Trend Micro Vision One Credits: New, Normal</t>
  </si>
  <si>
    <t>Software license / Програмна продукція 
Trend Micro Deep Discovery Analyzer HW+SW Appliance: New, Normal</t>
  </si>
  <si>
    <t xml:space="preserve">Terms of payment / </t>
  </si>
  <si>
    <t>Умови оплати:</t>
  </si>
  <si>
    <t>100% within 30 calendar days upon delivery / 100% впродовж 30 календарних днів від дати поставки Товару</t>
  </si>
  <si>
    <t>Comments / Коментарі:</t>
  </si>
  <si>
    <t>Contact person / Контактна особа:</t>
  </si>
  <si>
    <t>Phone / Телефон:</t>
  </si>
  <si>
    <t>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</si>
</sst>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left" vertical="center" wrapText="1"/>
      <protection locked="0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4">
    <dxf>
      <fill>
        <patternFill>
          <bgColor rgb="FFFFFFCC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0BE58-2943-4846-B740-530FF2EE3BAC}">
  <sheetPr>
    <pageSetUpPr fitToPage="1"/>
  </sheetPr>
  <dimension ref="A1:H32"/>
  <sheetViews>
    <sheetView tabSelected="1" zoomScaleNormal="100" workbookViewId="0">
      <selection activeCell="H15" sqref="H15"/>
    </sheetView>
  </sheetViews>
  <sheetFormatPr defaultRowHeight="15"/>
  <cols>
    <col min="1" max="1" width="18.85546875" style="15" customWidth="1"/>
    <col min="2" max="2" width="65.140625" bestFit="1" customWidth="1"/>
    <col min="3" max="7" width="20.7109375" customWidth="1"/>
    <col min="8" max="8" width="24.7109375" customWidth="1"/>
  </cols>
  <sheetData>
    <row r="1" spans="1:8" ht="18.75">
      <c r="A1" s="22" t="s">
        <v>0</v>
      </c>
      <c r="B1" s="22"/>
      <c r="C1" s="22"/>
      <c r="D1" s="22"/>
      <c r="E1" s="22"/>
      <c r="F1" s="22"/>
      <c r="G1" s="22"/>
      <c r="H1" s="22"/>
    </row>
    <row r="2" spans="1:8" ht="18.75">
      <c r="A2" s="22" t="s">
        <v>1</v>
      </c>
      <c r="B2" s="22"/>
      <c r="C2" s="22"/>
      <c r="D2" s="22"/>
      <c r="E2" s="22"/>
      <c r="F2" s="22"/>
      <c r="G2" s="22"/>
      <c r="H2" s="22"/>
    </row>
    <row r="4" spans="1:8">
      <c r="A4" s="7" t="s">
        <v>2</v>
      </c>
    </row>
    <row r="5" spans="1:8">
      <c r="A5" s="6" t="s">
        <v>3</v>
      </c>
      <c r="B5" s="4"/>
    </row>
    <row r="6" spans="1:8">
      <c r="A6" s="7"/>
    </row>
    <row r="7" spans="1:8">
      <c r="A7" s="7" t="s">
        <v>4</v>
      </c>
      <c r="D7" s="18" t="s">
        <v>5</v>
      </c>
    </row>
    <row r="8" spans="1:8">
      <c r="A8" s="7" t="s">
        <v>6</v>
      </c>
      <c r="B8" s="5"/>
      <c r="D8" s="13" t="s">
        <v>7</v>
      </c>
      <c r="E8" s="5"/>
    </row>
    <row r="9" spans="1:8">
      <c r="A9" s="7"/>
    </row>
    <row r="10" spans="1:8">
      <c r="A10" s="7" t="s">
        <v>8</v>
      </c>
    </row>
    <row r="11" spans="1:8">
      <c r="A11" s="7" t="s">
        <v>9</v>
      </c>
      <c r="B11" s="3"/>
    </row>
    <row r="13" spans="1:8" s="9" customFormat="1" ht="30" customHeight="1">
      <c r="A13" s="23" t="s">
        <v>10</v>
      </c>
      <c r="B13" s="8" t="s">
        <v>11</v>
      </c>
      <c r="C13" s="8" t="s">
        <v>12</v>
      </c>
      <c r="D13" s="8" t="s">
        <v>13</v>
      </c>
      <c r="E13" s="8" t="s">
        <v>14</v>
      </c>
      <c r="F13" s="8" t="str">
        <f>IF($B$11="USD","Unit Price,
USD excl. VAT", "Unit Price,
UAH excl. VAT")</f>
        <v>Unit Price,
UAH excl. VAT</v>
      </c>
      <c r="G13" s="8" t="str">
        <f>IF($B$11="USD","Total Amount,
USD excl. VAT", "Total Amount,
UAH excl. VAT")</f>
        <v>Total Amount,
UAH excl. VAT</v>
      </c>
      <c r="H13" s="8" t="s">
        <v>15</v>
      </c>
    </row>
    <row r="14" spans="1:8" s="9" customFormat="1" ht="30" customHeight="1">
      <c r="A14" s="24"/>
      <c r="B14" s="8" t="s">
        <v>16</v>
      </c>
      <c r="C14" s="8" t="s">
        <v>17</v>
      </c>
      <c r="D14" s="8" t="s">
        <v>18</v>
      </c>
      <c r="E14" s="8" t="s">
        <v>19</v>
      </c>
      <c r="F14" s="8" t="str">
        <f>IF($B$11="USD","Ціна за од., 
доларів США без ПДВ","Ціна за од., 
грн. без ПДВ")</f>
        <v>Ціна за од., 
грн. без ПДВ</v>
      </c>
      <c r="G14" s="8" t="str">
        <f>IF($B$11="USD","Вартість, 
доларів США без ПДВ","Вартість, 
грн. без ПДВ")</f>
        <v>Вартість, 
грн. без ПДВ</v>
      </c>
      <c r="H14" s="10" t="s">
        <v>20</v>
      </c>
    </row>
    <row r="15" spans="1:8" ht="30" customHeight="1">
      <c r="A15" s="11">
        <v>1</v>
      </c>
      <c r="B15" s="16" t="s">
        <v>21</v>
      </c>
      <c r="C15" s="19"/>
      <c r="D15" s="1"/>
      <c r="E15" s="20">
        <v>435</v>
      </c>
      <c r="F15" s="2"/>
      <c r="G15" s="12">
        <f>IF(F15&gt;0,E15*F15,0)</f>
        <v>0</v>
      </c>
      <c r="H15" s="1"/>
    </row>
    <row r="16" spans="1:8" ht="30" customHeight="1">
      <c r="A16" s="11">
        <v>2</v>
      </c>
      <c r="B16" s="16" t="s">
        <v>22</v>
      </c>
      <c r="C16" s="19"/>
      <c r="D16" s="1"/>
      <c r="E16" s="20">
        <v>8700</v>
      </c>
      <c r="F16" s="2"/>
      <c r="G16" s="12">
        <f>IF(F16&gt;0,E16*F16,0)</f>
        <v>0</v>
      </c>
      <c r="H16" s="1"/>
    </row>
    <row r="17" spans="1:8" ht="30" customHeight="1">
      <c r="A17" s="11">
        <v>3</v>
      </c>
      <c r="B17" s="16" t="s">
        <v>23</v>
      </c>
      <c r="C17" s="19"/>
      <c r="D17" s="1"/>
      <c r="E17" s="20">
        <v>1</v>
      </c>
      <c r="F17" s="2"/>
      <c r="G17" s="12">
        <f>IF(F17&gt;0,E17*F17,0)</f>
        <v>0</v>
      </c>
      <c r="H17" s="1"/>
    </row>
    <row r="18" spans="1:8" ht="30" customHeight="1">
      <c r="A18" s="25" t="str">
        <f>IF($B$11="USD","Total amount, USD excl. VAT / Загальна вартість, доларів США без ПДВ:","Total amount, UAH excl. VAT / Загальна вартість, грн. без ПДВ:")</f>
        <v>Total amount, UAH excl. VAT / Загальна вартість, грн. без ПДВ:</v>
      </c>
      <c r="B18" s="25"/>
      <c r="C18" s="25"/>
      <c r="D18" s="25"/>
      <c r="E18" s="25"/>
      <c r="F18" s="25"/>
      <c r="G18" s="17">
        <f>SUM(G15:G17)</f>
        <v>0</v>
      </c>
    </row>
    <row r="19" spans="1:8">
      <c r="A19" s="13"/>
      <c r="B19" s="13"/>
      <c r="C19" s="13"/>
      <c r="D19" s="13"/>
      <c r="E19" s="13"/>
      <c r="F19" s="13"/>
      <c r="G19" s="14"/>
    </row>
    <row r="21" spans="1:8">
      <c r="B21" t="s">
        <v>24</v>
      </c>
    </row>
    <row r="22" spans="1:8">
      <c r="B22" t="s">
        <v>25</v>
      </c>
      <c r="C22" s="21" t="s">
        <v>26</v>
      </c>
      <c r="D22" s="21"/>
      <c r="E22" s="21"/>
      <c r="F22" s="21"/>
      <c r="G22" s="21"/>
      <c r="H22" s="21"/>
    </row>
    <row r="24" spans="1:8">
      <c r="B24" t="s">
        <v>27</v>
      </c>
      <c r="C24" s="21"/>
      <c r="D24" s="21"/>
      <c r="E24" s="21"/>
      <c r="F24" s="21"/>
      <c r="G24" s="21"/>
      <c r="H24" s="21"/>
    </row>
    <row r="25" spans="1:8">
      <c r="C25" s="21"/>
      <c r="D25" s="21"/>
      <c r="E25" s="21"/>
      <c r="F25" s="21"/>
      <c r="G25" s="21"/>
      <c r="H25" s="21"/>
    </row>
    <row r="26" spans="1:8">
      <c r="C26" s="21"/>
      <c r="D26" s="21"/>
      <c r="E26" s="21"/>
      <c r="F26" s="21"/>
      <c r="G26" s="21"/>
      <c r="H26" s="21"/>
    </row>
    <row r="28" spans="1:8">
      <c r="B28" t="s">
        <v>28</v>
      </c>
      <c r="C28" s="21"/>
      <c r="D28" s="21"/>
      <c r="E28" s="21"/>
    </row>
    <row r="30" spans="1:8">
      <c r="B30" t="s">
        <v>29</v>
      </c>
      <c r="C30" s="21"/>
      <c r="D30" s="21"/>
      <c r="E30" s="21"/>
    </row>
    <row r="32" spans="1:8">
      <c r="B32" t="s">
        <v>30</v>
      </c>
      <c r="C32" s="21"/>
      <c r="D32" s="21"/>
      <c r="E32" s="21"/>
    </row>
  </sheetData>
  <sheetProtection algorithmName="SHA-512" hashValue="eygY/hhp/mIswdrLXJpD7CBb9BDyJoRLmR07eP0gEXZC1/4erTdk3lXOy8F1krSnnZPjnpak+iRzEKWo/gBGug==" saltValue="3pHhHJn7bUZB4BORM3aADg==" spinCount="100000" sheet="1" scenarios="1" insertColumns="0" insertRows="0" insertHyperlinks="0" selectLockedCells="1"/>
  <mergeCells count="11">
    <mergeCell ref="C32:E32"/>
    <mergeCell ref="A1:H1"/>
    <mergeCell ref="C22:H22"/>
    <mergeCell ref="A13:A14"/>
    <mergeCell ref="A18:F18"/>
    <mergeCell ref="A2:H2"/>
    <mergeCell ref="C24:H24"/>
    <mergeCell ref="C25:H25"/>
    <mergeCell ref="C28:E28"/>
    <mergeCell ref="C30:E30"/>
    <mergeCell ref="C26:H26"/>
  </mergeCells>
  <conditionalFormatting sqref="A15:D17 F15:F17 H15:H17">
    <cfRule type="expression" dxfId="3" priority="4">
      <formula>A15=0</formula>
    </cfRule>
  </conditionalFormatting>
  <conditionalFormatting sqref="B8">
    <cfRule type="expression" dxfId="2" priority="2">
      <formula>B8=0</formula>
    </cfRule>
  </conditionalFormatting>
  <conditionalFormatting sqref="D7:E8">
    <cfRule type="expression" dxfId="1" priority="1">
      <formula>OR($B$8="outside Ukaine/за кордоном",$B$8=0)</formula>
    </cfRule>
  </conditionalFormatting>
  <conditionalFormatting sqref="E8 B5 B11 C22:H22 C28:E28 C30:E30 C32:E32">
    <cfRule type="expression" dxfId="0" priority="3">
      <formula>B5=0</formula>
    </cfRule>
  </conditionalFormatting>
  <dataValidations count="2">
    <dataValidation type="list" allowBlank="1" showInputMessage="1" showErrorMessage="1" sqref="B11" xr:uid="{42BB930D-6962-45EE-8782-DDDE76A9E7D8}">
      <formula1>"UAH, USD"</formula1>
    </dataValidation>
    <dataValidation type="list" allowBlank="1" showInputMessage="1" showErrorMessage="1" sqref="B8" xr:uid="{98D8B1E2-61A3-45C8-AEE2-A1E79240A08B}">
      <formula1>"in Ukraine/в Україні, outside Ukaine/за кордоном"</formula1>
    </dataValidation>
  </dataValidations>
  <pageMargins left="0.7" right="0.7" top="0.75" bottom="0.75" header="0.3" footer="0.3"/>
  <pageSetup paperSize="9"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07293101D28248819F872C25747D98" ma:contentTypeVersion="15" ma:contentTypeDescription="Create a new document." ma:contentTypeScope="" ma:versionID="c442c8180cb3596b19a63a348ac617fa">
  <xsd:schema xmlns:xsd="http://www.w3.org/2001/XMLSchema" xmlns:xs="http://www.w3.org/2001/XMLSchema" xmlns:p="http://schemas.microsoft.com/office/2006/metadata/properties" xmlns:ns2="179c98ad-03b3-43e3-8ab4-62d7950481c7" xmlns:ns3="26befc23-1fe1-44b2-a733-4c8c0aa65b45" targetNamespace="http://schemas.microsoft.com/office/2006/metadata/properties" ma:root="true" ma:fieldsID="8767d3b3ca41a7cb4053eb4743e369fc" ns2:_="" ns3:_="">
    <xsd:import namespace="179c98ad-03b3-43e3-8ab4-62d7950481c7"/>
    <xsd:import namespace="26befc23-1fe1-44b2-a733-4c8c0aa65b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c98ad-03b3-43e3-8ab4-62d795048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bd5f298-1e24-4768-94fc-a8b9045ba2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efc23-1fe1-44b2-a733-4c8c0aa65b4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b0278af-7bfa-4f20-82c7-0cd37bd778f2}" ma:internalName="TaxCatchAll" ma:showField="CatchAllData" ma:web="26befc23-1fe1-44b2-a733-4c8c0aa65b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befc23-1fe1-44b2-a733-4c8c0aa65b45" xsi:nil="true"/>
    <lcf76f155ced4ddcb4097134ff3c332f xmlns="179c98ad-03b3-43e3-8ab4-62d7950481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54E009-6D2F-4D4D-8BFE-36E94334E30C}"/>
</file>

<file path=customXml/itemProps2.xml><?xml version="1.0" encoding="utf-8"?>
<ds:datastoreItem xmlns:ds="http://schemas.openxmlformats.org/officeDocument/2006/customXml" ds:itemID="{736CCDB1-434B-4F22-9496-30CCCD673C64}"/>
</file>

<file path=customXml/itemProps3.xml><?xml version="1.0" encoding="utf-8"?>
<ds:datastoreItem xmlns:ds="http://schemas.openxmlformats.org/officeDocument/2006/customXml" ds:itemID="{E4CE9340-64F9-49EF-9B7A-3E93B054C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Koshel, Maksym</dc:creator>
  <cp:keywords/>
  <dc:description/>
  <cp:lastModifiedBy>Kurylenko, Anastasiia</cp:lastModifiedBy>
  <cp:revision/>
  <dcterms:created xsi:type="dcterms:W3CDTF">2023-05-18T08:54:02Z</dcterms:created>
  <dcterms:modified xsi:type="dcterms:W3CDTF">2023-07-04T08:24:38Z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0x0101000F60D95C2574694D85263AC894275371</vt:lpwstr>
  </property>
  <property fmtid="{D5CDD505-2E9C-101B-9397-08002B2CF9AE}" pid="3" name="_dlc_DocIdItemGuid">
    <vt:lpwstr>e91c104f-4a41-4620-9c81-2ec308465432</vt:lpwstr>
  </property>
  <property fmtid="{D5CDD505-2E9C-101B-9397-08002B2CF9AE}" pid="4" name="MediaServiceImageTags">
    <vt:lpwstr/>
  </property>
</Properties>
</file>