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rdfglobal.sharepoint.com/sites/ukraineteam/Procurement/Tenders/2023/RFP-02-UA-2023_Counterproliferation Finance and Russian Defense Sector_Balkans/"/>
    </mc:Choice>
  </mc:AlternateContent>
  <xr:revisionPtr revIDLastSave="703" documentId="8_{0E1954D3-30F6-4DCC-B564-BCD39C0BBD6E}" xr6:coauthVersionLast="47" xr6:coauthVersionMax="47" xr10:uidLastSave="{3432A129-53E3-46E8-BAFE-2D605F5D4CF6}"/>
  <bookViews>
    <workbookView xWindow="-120" yWindow="-120" windowWidth="29040" windowHeight="15060" tabRatio="812" xr2:uid="{041A0DF3-9567-4E6A-82A0-BE96C052B589}"/>
  </bookViews>
  <sheets>
    <sheet name="Cost Proposal" sheetId="2" r:id="rId1"/>
  </sheets>
  <definedNames>
    <definedName name="_xlnm.Print_Area" localSheetId="0">'Cost Proposal'!$A$1:$O$112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5" i="2" l="1"/>
  <c r="M75" i="2"/>
  <c r="M55" i="2"/>
  <c r="M35" i="2"/>
  <c r="M15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64" i="2"/>
  <c r="C71" i="2"/>
  <c r="C70" i="2"/>
  <c r="C69" i="2"/>
  <c r="C68" i="2"/>
  <c r="C67" i="2"/>
  <c r="C66" i="2"/>
  <c r="C65" i="2"/>
  <c r="C51" i="2"/>
  <c r="C50" i="2"/>
  <c r="C49" i="2"/>
  <c r="C48" i="2"/>
  <c r="C47" i="2"/>
  <c r="C46" i="2"/>
  <c r="C45" i="2"/>
  <c r="C44" i="2"/>
  <c r="C63" i="2"/>
  <c r="C62" i="2"/>
  <c r="C61" i="2"/>
  <c r="C60" i="2"/>
  <c r="C59" i="2"/>
  <c r="C58" i="2"/>
  <c r="C57" i="2"/>
  <c r="C43" i="2"/>
  <c r="C42" i="2"/>
  <c r="C41" i="2"/>
  <c r="C40" i="2"/>
  <c r="C39" i="2"/>
  <c r="C38" i="2"/>
  <c r="C37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1" i="2"/>
  <c r="I30" i="2"/>
  <c r="I29" i="2"/>
  <c r="I28" i="2"/>
  <c r="I27" i="2"/>
  <c r="I26" i="2"/>
  <c r="I25" i="2"/>
  <c r="I24" i="2"/>
  <c r="I23" i="2"/>
  <c r="I22" i="2"/>
  <c r="O112" i="2" l="1"/>
  <c r="O92" i="2"/>
  <c r="O32" i="2"/>
  <c r="O72" i="2"/>
  <c r="O52" i="2"/>
  <c r="I92" i="2"/>
  <c r="I72" i="2"/>
  <c r="I112" i="2"/>
  <c r="I52" i="2"/>
  <c r="I21" i="2"/>
  <c r="I20" i="2"/>
  <c r="I19" i="2"/>
  <c r="I18" i="2"/>
  <c r="I17" i="2"/>
  <c r="I32" i="2" l="1"/>
</calcChain>
</file>

<file path=xl/sharedStrings.xml><?xml version="1.0" encoding="utf-8"?>
<sst xmlns="http://schemas.openxmlformats.org/spreadsheetml/2006/main" count="100" uniqueCount="34">
  <si>
    <t>Cost Proposal</t>
  </si>
  <si>
    <t>Hourly Rate</t>
  </si>
  <si>
    <t>Total</t>
  </si>
  <si>
    <t>Proponent:</t>
  </si>
  <si>
    <t>Single/Individual SME</t>
  </si>
  <si>
    <t>Team of SMEs</t>
  </si>
  <si>
    <t>Total amount of the proposal:</t>
  </si>
  <si>
    <t>TOTAL:</t>
  </si>
  <si>
    <t>Please fill out cells highlighted yellow</t>
  </si>
  <si>
    <t>#</t>
  </si>
  <si>
    <t>Description</t>
  </si>
  <si>
    <t>Direct Cost - SME 1</t>
  </si>
  <si>
    <t>Estimated level of effort (hours)</t>
  </si>
  <si>
    <t>Direct Cost - SME 2</t>
  </si>
  <si>
    <t>Direct Cost - SME 5</t>
  </si>
  <si>
    <t>Name of the SME / Team member / Subcontractor:</t>
  </si>
  <si>
    <t>Aid in identification and of communications with key stakeholders throughout project term (approx. 12 months)</t>
  </si>
  <si>
    <t>Develop tailored training curriculum, agendas, and presentations prior to each briefing</t>
  </si>
  <si>
    <t>Conduct at least three (3) separate institutional briefings with financial and law enforcement entities</t>
  </si>
  <si>
    <t>Create one (1) two-page analytical tip sheet for financial institutions on risk identification and compliance</t>
  </si>
  <si>
    <t>Attend weekly coordination calls as needed until end of project (anticipated December 2023)</t>
  </si>
  <si>
    <t>Submit After Action Reports which summarize observations, successes, lessons learned, and recommendations for future programming based on the trainings</t>
  </si>
  <si>
    <t>Direct Cost - SME 3</t>
  </si>
  <si>
    <t>Direct Cost - SME 4</t>
  </si>
  <si>
    <t>RFP-02-UA-2023</t>
  </si>
  <si>
    <t>Organize and implement one (1) day-long workshop to train at least 25 foreign partners and key compliance stakeholders to conduct enhanced due diligence practices to prevent inadvertent cooperation with Russian ACW proliferator networks - Belgrade, Serbia</t>
  </si>
  <si>
    <t>Indirect Cost - SME 1</t>
  </si>
  <si>
    <t>Q-ty</t>
  </si>
  <si>
    <t>Travel hours</t>
  </si>
  <si>
    <t>Indirect Cost - SME 2</t>
  </si>
  <si>
    <t>Indirect Cost - SME 3</t>
  </si>
  <si>
    <t>Indirect Cost - SME 4</t>
  </si>
  <si>
    <t>Indirect Cost - SME 5</t>
  </si>
  <si>
    <r>
      <t xml:space="preserve">NOTE: There are two options of the Contractor’s travel arrangements handling:
Option 1 (prefferable): Travel arrangements are handled by the CRDF Global – for this option travel expenses </t>
    </r>
    <r>
      <rPr>
        <b/>
        <i/>
        <u/>
        <sz val="14"/>
        <color rgb="FFFF0000"/>
        <rFont val="Calibri"/>
        <family val="2"/>
        <charset val="204"/>
        <scheme val="minor"/>
      </rPr>
      <t>should not be included</t>
    </r>
    <r>
      <rPr>
        <b/>
        <i/>
        <sz val="14"/>
        <color rgb="FFFF0000"/>
        <rFont val="Calibri"/>
        <family val="2"/>
        <charset val="204"/>
        <scheme val="minor"/>
      </rPr>
      <t xml:space="preserve"> to the Cost Proposal (except for travel hours).
Option 2: Travel arrangements are handled by the Contractor – for this option detailed travel budget </t>
    </r>
    <r>
      <rPr>
        <b/>
        <i/>
        <u/>
        <sz val="14"/>
        <color rgb="FFFF0000"/>
        <rFont val="Calibri"/>
        <family val="2"/>
        <charset val="204"/>
        <scheme val="minor"/>
      </rPr>
      <t>should be included</t>
    </r>
    <r>
      <rPr>
        <b/>
        <i/>
        <sz val="14"/>
        <color rgb="FFFF0000"/>
        <rFont val="Calibri"/>
        <family val="2"/>
        <charset val="204"/>
        <scheme val="minor"/>
      </rPr>
      <t xml:space="preserve"> to the Cost Proposal.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</si>
</sst>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[$USD]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b/>
      <i/>
      <u/>
      <sz val="1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16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4" fillId="2" borderId="3" xfId="0" applyFont="1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0" borderId="4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19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7FCB-35F2-4E05-B3B8-9D5EFA5F51D7}">
  <sheetPr codeName="Sheet1">
    <pageSetUpPr fitToPage="1"/>
  </sheetPr>
  <dimension ref="B1:S112"/>
  <sheetViews>
    <sheetView tabSelected="1" topLeftCell="A18" zoomScale="85" zoomScaleNormal="85" zoomScaleSheetLayoutView="40" workbookViewId="0">
      <selection activeCell="C5" sqref="C5:I5"/>
    </sheetView>
  </sheetViews>
  <sheetFormatPr defaultColWidth="8.7109375" defaultRowHeight="15" x14ac:dyDescent="0.25"/>
  <cols>
    <col min="1" max="1" width="5.7109375" customWidth="1"/>
    <col min="2" max="2" width="10.7109375" customWidth="1"/>
    <col min="3" max="3" width="16.5703125" customWidth="1"/>
    <col min="4" max="5" width="4.28515625" customWidth="1"/>
    <col min="6" max="6" width="57.7109375" customWidth="1"/>
    <col min="7" max="7" width="15.28515625" customWidth="1"/>
    <col min="8" max="8" width="13.7109375" customWidth="1"/>
    <col min="9" max="9" width="13.7109375" style="3" customWidth="1"/>
    <col min="10" max="10" width="5.7109375" customWidth="1"/>
    <col min="12" max="12" width="58" customWidth="1"/>
    <col min="13" max="13" width="15.28515625" customWidth="1"/>
    <col min="14" max="15" width="13.7109375" customWidth="1"/>
  </cols>
  <sheetData>
    <row r="1" spans="2:19" ht="15" customHeight="1" x14ac:dyDescent="0.25">
      <c r="K1" s="38" t="s">
        <v>8</v>
      </c>
      <c r="L1" s="39"/>
      <c r="M1" s="39"/>
      <c r="N1" s="39"/>
      <c r="O1" s="40"/>
      <c r="P1" s="18"/>
      <c r="Q1" s="18"/>
      <c r="R1" s="18"/>
      <c r="S1" s="18"/>
    </row>
    <row r="2" spans="2:19" ht="15.75" customHeight="1" x14ac:dyDescent="0.25">
      <c r="B2" s="37" t="s">
        <v>24</v>
      </c>
      <c r="C2" s="37"/>
      <c r="D2" s="37"/>
      <c r="E2" s="37"/>
      <c r="F2" s="37"/>
      <c r="G2" s="37"/>
      <c r="H2" s="37"/>
      <c r="I2" s="37"/>
      <c r="K2" s="41"/>
      <c r="L2" s="42"/>
      <c r="M2" s="42"/>
      <c r="N2" s="42"/>
      <c r="O2" s="43"/>
      <c r="P2" s="18"/>
      <c r="Q2" s="18"/>
      <c r="R2" s="18"/>
      <c r="S2" s="18"/>
    </row>
    <row r="3" spans="2:19" ht="15.75" customHeight="1" x14ac:dyDescent="0.25">
      <c r="B3" s="37" t="s">
        <v>0</v>
      </c>
      <c r="C3" s="37"/>
      <c r="D3" s="37"/>
      <c r="E3" s="37"/>
      <c r="F3" s="37"/>
      <c r="G3" s="37"/>
      <c r="H3" s="37"/>
      <c r="I3" s="37"/>
      <c r="K3" s="41"/>
      <c r="L3" s="42"/>
      <c r="M3" s="42"/>
      <c r="N3" s="42"/>
      <c r="O3" s="43"/>
      <c r="P3" s="18"/>
      <c r="Q3" s="18"/>
      <c r="R3" s="18"/>
      <c r="S3" s="18"/>
    </row>
    <row r="4" spans="2:19" ht="15.75" customHeight="1" thickBot="1" x14ac:dyDescent="0.3">
      <c r="K4" s="44"/>
      <c r="L4" s="45"/>
      <c r="M4" s="45"/>
      <c r="N4" s="45"/>
      <c r="O4" s="46"/>
      <c r="P4" s="18"/>
      <c r="Q4" s="18"/>
      <c r="R4" s="18"/>
      <c r="S4" s="18"/>
    </row>
    <row r="5" spans="2:19" ht="15.75" thickBot="1" x14ac:dyDescent="0.3">
      <c r="B5" s="9" t="s">
        <v>3</v>
      </c>
      <c r="C5" s="31"/>
      <c r="D5" s="31"/>
      <c r="E5" s="31"/>
      <c r="F5" s="31"/>
      <c r="G5" s="31"/>
      <c r="H5" s="31"/>
      <c r="I5" s="31"/>
    </row>
    <row r="6" spans="2:19" ht="15" customHeight="1" x14ac:dyDescent="0.25">
      <c r="K6" s="47" t="s">
        <v>33</v>
      </c>
      <c r="L6" s="48"/>
      <c r="M6" s="48"/>
      <c r="N6" s="48"/>
      <c r="O6" s="50"/>
    </row>
    <row r="7" spans="2:19" ht="15" customHeight="1" x14ac:dyDescent="0.25">
      <c r="B7" s="9"/>
      <c r="K7" s="51"/>
      <c r="L7" s="49"/>
      <c r="M7" s="49"/>
      <c r="N7" s="49"/>
      <c r="O7" s="52"/>
    </row>
    <row r="8" spans="2:19" ht="15" customHeight="1" x14ac:dyDescent="0.25">
      <c r="B8" s="5" t="s">
        <v>4</v>
      </c>
      <c r="D8" s="6"/>
      <c r="E8" s="8"/>
      <c r="K8" s="51"/>
      <c r="L8" s="49"/>
      <c r="M8" s="49"/>
      <c r="N8" s="49"/>
      <c r="O8" s="52"/>
    </row>
    <row r="9" spans="2:19" ht="15" customHeight="1" x14ac:dyDescent="0.25">
      <c r="B9" s="5" t="s">
        <v>5</v>
      </c>
      <c r="D9" s="6"/>
      <c r="E9" s="8"/>
      <c r="K9" s="51"/>
      <c r="L9" s="49"/>
      <c r="M9" s="49"/>
      <c r="N9" s="49"/>
      <c r="O9" s="52"/>
    </row>
    <row r="10" spans="2:19" ht="15.75" customHeight="1" x14ac:dyDescent="0.25">
      <c r="K10" s="51"/>
      <c r="L10" s="49"/>
      <c r="M10" s="49"/>
      <c r="N10" s="49"/>
      <c r="O10" s="52"/>
    </row>
    <row r="11" spans="2:19" ht="24.95" customHeight="1" thickBot="1" x14ac:dyDescent="0.3">
      <c r="B11" s="10" t="s">
        <v>6</v>
      </c>
      <c r="C11" s="10"/>
      <c r="D11" s="30"/>
      <c r="E11" s="30"/>
      <c r="F11" s="30"/>
      <c r="K11" s="53"/>
      <c r="L11" s="54"/>
      <c r="M11" s="54"/>
      <c r="N11" s="54"/>
      <c r="O11" s="55"/>
    </row>
    <row r="13" spans="2:19" x14ac:dyDescent="0.25">
      <c r="B13" s="7"/>
      <c r="C13" s="7"/>
      <c r="D13" s="7"/>
      <c r="E13" s="7"/>
      <c r="F13" s="7"/>
      <c r="G13" s="1"/>
      <c r="H13" s="2"/>
      <c r="I13" s="4"/>
    </row>
    <row r="14" spans="2:19" ht="35.1" customHeight="1" x14ac:dyDescent="0.25">
      <c r="B14" s="24" t="s">
        <v>11</v>
      </c>
      <c r="C14" s="24"/>
      <c r="D14" s="24"/>
      <c r="E14" s="24"/>
      <c r="F14" s="24"/>
      <c r="G14" s="25"/>
      <c r="H14" s="25"/>
      <c r="I14" s="25"/>
      <c r="K14" s="24" t="s">
        <v>26</v>
      </c>
      <c r="L14" s="24"/>
      <c r="M14" s="25"/>
      <c r="N14" s="25"/>
      <c r="O14" s="25"/>
    </row>
    <row r="15" spans="2:19" ht="35.1" customHeight="1" x14ac:dyDescent="0.25">
      <c r="B15" s="20" t="s">
        <v>15</v>
      </c>
      <c r="C15" s="21"/>
      <c r="D15" s="28"/>
      <c r="E15" s="22"/>
      <c r="F15" s="22"/>
      <c r="G15" s="22"/>
      <c r="H15" s="22"/>
      <c r="I15" s="23"/>
      <c r="K15" s="20" t="s">
        <v>15</v>
      </c>
      <c r="L15" s="21"/>
      <c r="M15" s="22" t="str">
        <f>IF(D15&gt;0,D15,"")</f>
        <v/>
      </c>
      <c r="N15" s="22"/>
      <c r="O15" s="23"/>
    </row>
    <row r="16" spans="2:19" ht="35.1" customHeight="1" x14ac:dyDescent="0.25">
      <c r="B16" s="14" t="s">
        <v>9</v>
      </c>
      <c r="C16" s="20" t="s">
        <v>10</v>
      </c>
      <c r="D16" s="29"/>
      <c r="E16" s="29"/>
      <c r="F16" s="21"/>
      <c r="G16" s="11" t="s">
        <v>12</v>
      </c>
      <c r="H16" s="11" t="s">
        <v>1</v>
      </c>
      <c r="I16" s="11" t="s">
        <v>2</v>
      </c>
      <c r="K16" s="14" t="s">
        <v>9</v>
      </c>
      <c r="L16" s="17" t="s">
        <v>10</v>
      </c>
      <c r="M16" s="11" t="s">
        <v>27</v>
      </c>
      <c r="N16" s="11" t="s">
        <v>1</v>
      </c>
      <c r="O16" s="11" t="s">
        <v>2</v>
      </c>
    </row>
    <row r="17" spans="2:15" ht="35.1" customHeight="1" x14ac:dyDescent="0.25">
      <c r="B17" s="6">
        <v>1</v>
      </c>
      <c r="C17" s="32" t="s">
        <v>16</v>
      </c>
      <c r="D17" s="33"/>
      <c r="E17" s="33"/>
      <c r="F17" s="34"/>
      <c r="G17" s="6"/>
      <c r="H17" s="12"/>
      <c r="I17" s="12">
        <f>IFERROR(G17*H17,0)</f>
        <v>0</v>
      </c>
      <c r="K17" s="6">
        <v>1</v>
      </c>
      <c r="L17" s="16" t="s">
        <v>28</v>
      </c>
      <c r="M17" s="6"/>
      <c r="N17" s="12"/>
      <c r="O17" s="12">
        <f>IFERROR(M17*N17,0)</f>
        <v>0</v>
      </c>
    </row>
    <row r="18" spans="2:15" ht="50.1" customHeight="1" x14ac:dyDescent="0.25">
      <c r="B18" s="6">
        <v>2</v>
      </c>
      <c r="C18" s="35" t="s">
        <v>25</v>
      </c>
      <c r="D18" s="35"/>
      <c r="E18" s="35"/>
      <c r="F18" s="36"/>
      <c r="G18" s="6"/>
      <c r="H18" s="12"/>
      <c r="I18" s="12">
        <f>IFERROR(G18*H18,0)</f>
        <v>0</v>
      </c>
      <c r="K18" s="6">
        <v>2</v>
      </c>
      <c r="L18" s="15"/>
      <c r="M18" s="6"/>
      <c r="N18" s="12"/>
      <c r="O18" s="12">
        <f>IFERROR(M18*N18,0)</f>
        <v>0</v>
      </c>
    </row>
    <row r="19" spans="2:15" ht="35.1" customHeight="1" x14ac:dyDescent="0.25">
      <c r="B19" s="6">
        <v>3</v>
      </c>
      <c r="C19" s="35" t="s">
        <v>17</v>
      </c>
      <c r="D19" s="35"/>
      <c r="E19" s="35"/>
      <c r="F19" s="36"/>
      <c r="G19" s="6"/>
      <c r="H19" s="12"/>
      <c r="I19" s="12">
        <f>IFERROR(G19*H19,0)</f>
        <v>0</v>
      </c>
      <c r="K19" s="6">
        <v>3</v>
      </c>
      <c r="L19" s="15"/>
      <c r="M19" s="6"/>
      <c r="N19" s="12"/>
      <c r="O19" s="12">
        <f>IFERROR(M19*N19,0)</f>
        <v>0</v>
      </c>
    </row>
    <row r="20" spans="2:15" ht="35.1" customHeight="1" x14ac:dyDescent="0.25">
      <c r="B20" s="6">
        <v>4</v>
      </c>
      <c r="C20" s="35" t="s">
        <v>18</v>
      </c>
      <c r="D20" s="35"/>
      <c r="E20" s="35"/>
      <c r="F20" s="36"/>
      <c r="G20" s="6"/>
      <c r="H20" s="12"/>
      <c r="I20" s="12">
        <f>IFERROR(G20*H20,0)</f>
        <v>0</v>
      </c>
      <c r="K20" s="6">
        <v>4</v>
      </c>
      <c r="L20" s="15"/>
      <c r="M20" s="6"/>
      <c r="N20" s="12"/>
      <c r="O20" s="12">
        <f>IFERROR(M20*N20,0)</f>
        <v>0</v>
      </c>
    </row>
    <row r="21" spans="2:15" ht="35.1" customHeight="1" x14ac:dyDescent="0.25">
      <c r="B21" s="6">
        <v>5</v>
      </c>
      <c r="C21" s="35" t="s">
        <v>19</v>
      </c>
      <c r="D21" s="35"/>
      <c r="E21" s="35"/>
      <c r="F21" s="36"/>
      <c r="G21" s="6"/>
      <c r="H21" s="12"/>
      <c r="I21" s="12">
        <f>IFERROR(G21*H21,0)</f>
        <v>0</v>
      </c>
      <c r="K21" s="6">
        <v>5</v>
      </c>
      <c r="L21" s="15"/>
      <c r="M21" s="6"/>
      <c r="N21" s="12"/>
      <c r="O21" s="12">
        <f>IFERROR(M21*N21,0)</f>
        <v>0</v>
      </c>
    </row>
    <row r="22" spans="2:15" ht="35.1" customHeight="1" x14ac:dyDescent="0.25">
      <c r="B22" s="6">
        <v>6</v>
      </c>
      <c r="C22" s="32" t="s">
        <v>20</v>
      </c>
      <c r="D22" s="33"/>
      <c r="E22" s="33"/>
      <c r="F22" s="34"/>
      <c r="G22" s="6"/>
      <c r="H22" s="12"/>
      <c r="I22" s="12">
        <f t="shared" ref="I22:I31" si="0">IFERROR(G22*H22,0)</f>
        <v>0</v>
      </c>
      <c r="K22" s="6">
        <v>6</v>
      </c>
      <c r="L22" s="16"/>
      <c r="M22" s="6"/>
      <c r="N22" s="12"/>
      <c r="O22" s="12">
        <f t="shared" ref="O22:O31" si="1">IFERROR(M22*N22,0)</f>
        <v>0</v>
      </c>
    </row>
    <row r="23" spans="2:15" ht="35.1" customHeight="1" x14ac:dyDescent="0.25">
      <c r="B23" s="6">
        <v>7</v>
      </c>
      <c r="C23" s="35" t="s">
        <v>21</v>
      </c>
      <c r="D23" s="35"/>
      <c r="E23" s="35"/>
      <c r="F23" s="36"/>
      <c r="G23" s="6"/>
      <c r="H23" s="12"/>
      <c r="I23" s="12">
        <f t="shared" si="0"/>
        <v>0</v>
      </c>
      <c r="K23" s="6">
        <v>7</v>
      </c>
      <c r="L23" s="15"/>
      <c r="M23" s="6"/>
      <c r="N23" s="12"/>
      <c r="O23" s="12">
        <f t="shared" si="1"/>
        <v>0</v>
      </c>
    </row>
    <row r="24" spans="2:15" x14ac:dyDescent="0.25">
      <c r="B24" s="6">
        <v>8</v>
      </c>
      <c r="C24" s="35"/>
      <c r="D24" s="35"/>
      <c r="E24" s="35"/>
      <c r="F24" s="36"/>
      <c r="G24" s="6"/>
      <c r="H24" s="12"/>
      <c r="I24" s="12">
        <f t="shared" si="0"/>
        <v>0</v>
      </c>
      <c r="K24" s="6">
        <v>8</v>
      </c>
      <c r="L24" s="15"/>
      <c r="M24" s="6"/>
      <c r="N24" s="12"/>
      <c r="O24" s="12">
        <f t="shared" si="1"/>
        <v>0</v>
      </c>
    </row>
    <row r="25" spans="2:15" x14ac:dyDescent="0.25">
      <c r="B25" s="6">
        <v>9</v>
      </c>
      <c r="C25" s="35"/>
      <c r="D25" s="35"/>
      <c r="E25" s="35"/>
      <c r="F25" s="36"/>
      <c r="G25" s="6"/>
      <c r="H25" s="12"/>
      <c r="I25" s="12">
        <f t="shared" si="0"/>
        <v>0</v>
      </c>
      <c r="K25" s="6">
        <v>9</v>
      </c>
      <c r="L25" s="15"/>
      <c r="M25" s="6"/>
      <c r="N25" s="12"/>
      <c r="O25" s="12">
        <f t="shared" si="1"/>
        <v>0</v>
      </c>
    </row>
    <row r="26" spans="2:15" x14ac:dyDescent="0.25">
      <c r="B26" s="6">
        <v>10</v>
      </c>
      <c r="C26" s="35"/>
      <c r="D26" s="35"/>
      <c r="E26" s="35"/>
      <c r="F26" s="36"/>
      <c r="G26" s="6"/>
      <c r="H26" s="12"/>
      <c r="I26" s="12">
        <f t="shared" si="0"/>
        <v>0</v>
      </c>
      <c r="K26" s="6">
        <v>10</v>
      </c>
      <c r="L26" s="15"/>
      <c r="M26" s="6"/>
      <c r="N26" s="12"/>
      <c r="O26" s="12">
        <f t="shared" si="1"/>
        <v>0</v>
      </c>
    </row>
    <row r="27" spans="2:15" x14ac:dyDescent="0.25">
      <c r="B27" s="6">
        <v>11</v>
      </c>
      <c r="C27" s="35"/>
      <c r="D27" s="35"/>
      <c r="E27" s="35"/>
      <c r="F27" s="36"/>
      <c r="G27" s="6"/>
      <c r="H27" s="12"/>
      <c r="I27" s="12">
        <f t="shared" si="0"/>
        <v>0</v>
      </c>
      <c r="K27" s="6">
        <v>11</v>
      </c>
      <c r="L27" s="15"/>
      <c r="M27" s="6"/>
      <c r="N27" s="12"/>
      <c r="O27" s="12">
        <f t="shared" si="1"/>
        <v>0</v>
      </c>
    </row>
    <row r="28" spans="2:15" x14ac:dyDescent="0.25">
      <c r="B28" s="6">
        <v>12</v>
      </c>
      <c r="C28" s="35"/>
      <c r="D28" s="35"/>
      <c r="E28" s="35"/>
      <c r="F28" s="36"/>
      <c r="G28" s="6"/>
      <c r="H28" s="12"/>
      <c r="I28" s="12">
        <f t="shared" si="0"/>
        <v>0</v>
      </c>
      <c r="K28" s="6">
        <v>12</v>
      </c>
      <c r="L28" s="15"/>
      <c r="M28" s="6"/>
      <c r="N28" s="12"/>
      <c r="O28" s="12">
        <f t="shared" si="1"/>
        <v>0</v>
      </c>
    </row>
    <row r="29" spans="2:15" x14ac:dyDescent="0.25">
      <c r="B29" s="6">
        <v>13</v>
      </c>
      <c r="C29" s="35"/>
      <c r="D29" s="35"/>
      <c r="E29" s="35"/>
      <c r="F29" s="36"/>
      <c r="G29" s="6"/>
      <c r="H29" s="12"/>
      <c r="I29" s="12">
        <f t="shared" si="0"/>
        <v>0</v>
      </c>
      <c r="K29" s="6">
        <v>13</v>
      </c>
      <c r="L29" s="15"/>
      <c r="M29" s="6"/>
      <c r="N29" s="12"/>
      <c r="O29" s="12">
        <f t="shared" si="1"/>
        <v>0</v>
      </c>
    </row>
    <row r="30" spans="2:15" x14ac:dyDescent="0.25">
      <c r="B30" s="6">
        <v>14</v>
      </c>
      <c r="C30" s="35"/>
      <c r="D30" s="35"/>
      <c r="E30" s="35"/>
      <c r="F30" s="36"/>
      <c r="G30" s="6"/>
      <c r="H30" s="12"/>
      <c r="I30" s="12">
        <f t="shared" si="0"/>
        <v>0</v>
      </c>
      <c r="K30" s="6">
        <v>14</v>
      </c>
      <c r="L30" s="15"/>
      <c r="M30" s="6"/>
      <c r="N30" s="12"/>
      <c r="O30" s="12">
        <f t="shared" si="1"/>
        <v>0</v>
      </c>
    </row>
    <row r="31" spans="2:15" x14ac:dyDescent="0.25">
      <c r="B31" s="6">
        <v>15</v>
      </c>
      <c r="C31" s="35"/>
      <c r="D31" s="35"/>
      <c r="E31" s="35"/>
      <c r="F31" s="36"/>
      <c r="G31" s="6"/>
      <c r="H31" s="12"/>
      <c r="I31" s="12">
        <f t="shared" si="0"/>
        <v>0</v>
      </c>
      <c r="K31" s="6">
        <v>15</v>
      </c>
      <c r="L31" s="15"/>
      <c r="M31" s="6"/>
      <c r="N31" s="12"/>
      <c r="O31" s="12">
        <f t="shared" si="1"/>
        <v>0</v>
      </c>
    </row>
    <row r="32" spans="2:15" ht="35.1" customHeight="1" x14ac:dyDescent="0.25">
      <c r="B32" s="19" t="s">
        <v>7</v>
      </c>
      <c r="C32" s="19"/>
      <c r="D32" s="19"/>
      <c r="E32" s="19"/>
      <c r="F32" s="19"/>
      <c r="G32" s="19"/>
      <c r="H32" s="19"/>
      <c r="I32" s="13">
        <f>SUM(I17:I31)</f>
        <v>0</v>
      </c>
      <c r="K32" s="19" t="s">
        <v>7</v>
      </c>
      <c r="L32" s="19"/>
      <c r="M32" s="19"/>
      <c r="N32" s="19"/>
      <c r="O32" s="13">
        <f>SUM(O17:O31)</f>
        <v>0</v>
      </c>
    </row>
    <row r="33" spans="2:15" x14ac:dyDescent="0.25">
      <c r="I33"/>
    </row>
    <row r="34" spans="2:15" ht="35.1" customHeight="1" x14ac:dyDescent="0.25">
      <c r="B34" s="24" t="s">
        <v>13</v>
      </c>
      <c r="C34" s="24"/>
      <c r="D34" s="24"/>
      <c r="E34" s="24"/>
      <c r="F34" s="24"/>
      <c r="G34" s="25"/>
      <c r="H34" s="25"/>
      <c r="I34" s="25"/>
      <c r="K34" s="24" t="s">
        <v>29</v>
      </c>
      <c r="L34" s="24"/>
      <c r="M34" s="25"/>
      <c r="N34" s="25"/>
      <c r="O34" s="25"/>
    </row>
    <row r="35" spans="2:15" ht="35.1" customHeight="1" x14ac:dyDescent="0.25">
      <c r="B35" s="20" t="s">
        <v>15</v>
      </c>
      <c r="C35" s="21"/>
      <c r="D35" s="28"/>
      <c r="E35" s="22"/>
      <c r="F35" s="22"/>
      <c r="G35" s="22"/>
      <c r="H35" s="22"/>
      <c r="I35" s="23"/>
      <c r="K35" s="20" t="s">
        <v>15</v>
      </c>
      <c r="L35" s="21"/>
      <c r="M35" s="22" t="str">
        <f>IF(D35&gt;0,D35,"")</f>
        <v/>
      </c>
      <c r="N35" s="22"/>
      <c r="O35" s="23"/>
    </row>
    <row r="36" spans="2:15" ht="35.1" customHeight="1" x14ac:dyDescent="0.25">
      <c r="B36" s="14" t="s">
        <v>9</v>
      </c>
      <c r="C36" s="20" t="s">
        <v>10</v>
      </c>
      <c r="D36" s="29"/>
      <c r="E36" s="29"/>
      <c r="F36" s="21"/>
      <c r="G36" s="11" t="s">
        <v>12</v>
      </c>
      <c r="H36" s="11" t="s">
        <v>1</v>
      </c>
      <c r="I36" s="11" t="s">
        <v>2</v>
      </c>
      <c r="K36" s="14" t="s">
        <v>9</v>
      </c>
      <c r="L36" s="17" t="s">
        <v>10</v>
      </c>
      <c r="M36" s="11" t="s">
        <v>27</v>
      </c>
      <c r="N36" s="11" t="s">
        <v>1</v>
      </c>
      <c r="O36" s="11" t="s">
        <v>2</v>
      </c>
    </row>
    <row r="37" spans="2:15" ht="35.1" customHeight="1" x14ac:dyDescent="0.25">
      <c r="B37" s="6">
        <v>1</v>
      </c>
      <c r="C37" s="26" t="str">
        <f>IF($C$17&gt;0,$C$17,"")</f>
        <v>Aid in identification and of communications with key stakeholders throughout project term (approx. 12 months)</v>
      </c>
      <c r="D37" s="26"/>
      <c r="E37" s="26"/>
      <c r="F37" s="27"/>
      <c r="G37" s="6"/>
      <c r="H37" s="12"/>
      <c r="I37" s="12">
        <f>IFERROR(G37*H37,0)</f>
        <v>0</v>
      </c>
      <c r="K37" s="6">
        <v>1</v>
      </c>
      <c r="L37" s="16" t="s">
        <v>28</v>
      </c>
      <c r="M37" s="6"/>
      <c r="N37" s="12"/>
      <c r="O37" s="12">
        <f>IFERROR(M37*N37,0)</f>
        <v>0</v>
      </c>
    </row>
    <row r="38" spans="2:15" ht="50.1" customHeight="1" x14ac:dyDescent="0.25">
      <c r="B38" s="6">
        <v>2</v>
      </c>
      <c r="C38" s="26" t="str">
        <f>IF($C$18&gt;0,$C$18,"")</f>
        <v>Organize and implement one (1) day-long workshop to train at least 25 foreign partners and key compliance stakeholders to conduct enhanced due diligence practices to prevent inadvertent cooperation with Russian ACW proliferator networks - Belgrade, Serbia</v>
      </c>
      <c r="D38" s="26"/>
      <c r="E38" s="26"/>
      <c r="F38" s="27"/>
      <c r="G38" s="6"/>
      <c r="H38" s="12"/>
      <c r="I38" s="12">
        <f>IFERROR(G38*H38,0)</f>
        <v>0</v>
      </c>
      <c r="K38" s="6">
        <v>2</v>
      </c>
      <c r="L38" s="15"/>
      <c r="M38" s="6"/>
      <c r="N38" s="12"/>
      <c r="O38" s="12">
        <f>IFERROR(M38*N38,0)</f>
        <v>0</v>
      </c>
    </row>
    <row r="39" spans="2:15" ht="35.1" customHeight="1" x14ac:dyDescent="0.25">
      <c r="B39" s="6">
        <v>3</v>
      </c>
      <c r="C39" s="26" t="str">
        <f>IF($C$19&gt;0,$C$19,"")</f>
        <v>Develop tailored training curriculum, agendas, and presentations prior to each briefing</v>
      </c>
      <c r="D39" s="26"/>
      <c r="E39" s="26"/>
      <c r="F39" s="27"/>
      <c r="G39" s="6"/>
      <c r="H39" s="12"/>
      <c r="I39" s="12">
        <f>IFERROR(G39*H39,0)</f>
        <v>0</v>
      </c>
      <c r="K39" s="6">
        <v>3</v>
      </c>
      <c r="L39" s="15"/>
      <c r="M39" s="6"/>
      <c r="N39" s="12"/>
      <c r="O39" s="12">
        <f>IFERROR(M39*N39,0)</f>
        <v>0</v>
      </c>
    </row>
    <row r="40" spans="2:15" ht="35.1" customHeight="1" x14ac:dyDescent="0.25">
      <c r="B40" s="6">
        <v>4</v>
      </c>
      <c r="C40" s="26" t="str">
        <f>IF($C$20&gt;0,$C$20,"")</f>
        <v>Conduct at least three (3) separate institutional briefings with financial and law enforcement entities</v>
      </c>
      <c r="D40" s="26"/>
      <c r="E40" s="26"/>
      <c r="F40" s="27"/>
      <c r="G40" s="6"/>
      <c r="H40" s="12"/>
      <c r="I40" s="12">
        <f>IFERROR(G40*H40,0)</f>
        <v>0</v>
      </c>
      <c r="K40" s="6">
        <v>4</v>
      </c>
      <c r="L40" s="15"/>
      <c r="M40" s="6"/>
      <c r="N40" s="12"/>
      <c r="O40" s="12">
        <f>IFERROR(M40*N40,0)</f>
        <v>0</v>
      </c>
    </row>
    <row r="41" spans="2:15" ht="35.1" customHeight="1" x14ac:dyDescent="0.25">
      <c r="B41" s="6">
        <v>5</v>
      </c>
      <c r="C41" s="26" t="str">
        <f>IF($C$21&gt;0,$C$21,"")</f>
        <v>Create one (1) two-page analytical tip sheet for financial institutions on risk identification and compliance</v>
      </c>
      <c r="D41" s="26"/>
      <c r="E41" s="26"/>
      <c r="F41" s="27"/>
      <c r="G41" s="6"/>
      <c r="H41" s="12"/>
      <c r="I41" s="12">
        <f>IFERROR(G41*H41,0)</f>
        <v>0</v>
      </c>
      <c r="K41" s="6">
        <v>5</v>
      </c>
      <c r="L41" s="15"/>
      <c r="M41" s="6"/>
      <c r="N41" s="12"/>
      <c r="O41" s="12">
        <f>IFERROR(M41*N41,0)</f>
        <v>0</v>
      </c>
    </row>
    <row r="42" spans="2:15" ht="35.1" customHeight="1" x14ac:dyDescent="0.25">
      <c r="B42" s="6">
        <v>6</v>
      </c>
      <c r="C42" s="26" t="str">
        <f>IF($C$22&gt;0,$C$22,"")</f>
        <v>Attend weekly coordination calls as needed until end of project (anticipated December 2023)</v>
      </c>
      <c r="D42" s="26"/>
      <c r="E42" s="26"/>
      <c r="F42" s="27"/>
      <c r="G42" s="6"/>
      <c r="H42" s="12"/>
      <c r="I42" s="12">
        <f t="shared" ref="I42:I51" si="2">IFERROR(G42*H42,0)</f>
        <v>0</v>
      </c>
      <c r="K42" s="6">
        <v>6</v>
      </c>
      <c r="L42" s="16"/>
      <c r="M42" s="6"/>
      <c r="N42" s="12"/>
      <c r="O42" s="12">
        <f t="shared" ref="O42:O51" si="3">IFERROR(M42*N42,0)</f>
        <v>0</v>
      </c>
    </row>
    <row r="43" spans="2:15" ht="35.1" customHeight="1" x14ac:dyDescent="0.25">
      <c r="B43" s="6">
        <v>7</v>
      </c>
      <c r="C43" s="26" t="str">
        <f>IF($C$23&gt;0,$C$23,"")</f>
        <v>Submit After Action Reports which summarize observations, successes, lessons learned, and recommendations for future programming based on the trainings</v>
      </c>
      <c r="D43" s="26"/>
      <c r="E43" s="26"/>
      <c r="F43" s="27"/>
      <c r="G43" s="6"/>
      <c r="H43" s="12"/>
      <c r="I43" s="12">
        <f t="shared" si="2"/>
        <v>0</v>
      </c>
      <c r="K43" s="6">
        <v>7</v>
      </c>
      <c r="L43" s="15"/>
      <c r="M43" s="6"/>
      <c r="N43" s="12"/>
      <c r="O43" s="12">
        <f t="shared" si="3"/>
        <v>0</v>
      </c>
    </row>
    <row r="44" spans="2:15" x14ac:dyDescent="0.25">
      <c r="B44" s="6">
        <v>8</v>
      </c>
      <c r="C44" s="26" t="str">
        <f>IF($C$24&gt;0,$C$24,"")</f>
        <v/>
      </c>
      <c r="D44" s="26"/>
      <c r="E44" s="26"/>
      <c r="F44" s="27"/>
      <c r="G44" s="6"/>
      <c r="H44" s="12"/>
      <c r="I44" s="12">
        <f t="shared" si="2"/>
        <v>0</v>
      </c>
      <c r="K44" s="6">
        <v>8</v>
      </c>
      <c r="L44" s="15"/>
      <c r="M44" s="6"/>
      <c r="N44" s="12"/>
      <c r="O44" s="12">
        <f t="shared" si="3"/>
        <v>0</v>
      </c>
    </row>
    <row r="45" spans="2:15" x14ac:dyDescent="0.25">
      <c r="B45" s="6">
        <v>9</v>
      </c>
      <c r="C45" s="26" t="str">
        <f>IF($C$25&gt;0,$C$25,"")</f>
        <v/>
      </c>
      <c r="D45" s="26"/>
      <c r="E45" s="26"/>
      <c r="F45" s="27"/>
      <c r="G45" s="6"/>
      <c r="H45" s="12"/>
      <c r="I45" s="12">
        <f t="shared" si="2"/>
        <v>0</v>
      </c>
      <c r="K45" s="6">
        <v>9</v>
      </c>
      <c r="L45" s="15"/>
      <c r="M45" s="6"/>
      <c r="N45" s="12"/>
      <c r="O45" s="12">
        <f t="shared" si="3"/>
        <v>0</v>
      </c>
    </row>
    <row r="46" spans="2:15" x14ac:dyDescent="0.25">
      <c r="B46" s="6">
        <v>10</v>
      </c>
      <c r="C46" s="26" t="str">
        <f>IF($C$26&gt;0,$C$26,"")</f>
        <v/>
      </c>
      <c r="D46" s="26"/>
      <c r="E46" s="26"/>
      <c r="F46" s="27"/>
      <c r="G46" s="6"/>
      <c r="H46" s="12"/>
      <c r="I46" s="12">
        <f t="shared" si="2"/>
        <v>0</v>
      </c>
      <c r="K46" s="6">
        <v>10</v>
      </c>
      <c r="L46" s="15"/>
      <c r="M46" s="6"/>
      <c r="N46" s="12"/>
      <c r="O46" s="12">
        <f t="shared" si="3"/>
        <v>0</v>
      </c>
    </row>
    <row r="47" spans="2:15" x14ac:dyDescent="0.25">
      <c r="B47" s="6">
        <v>11</v>
      </c>
      <c r="C47" s="26" t="str">
        <f>IF($C$27&gt;0,$C$27,"")</f>
        <v/>
      </c>
      <c r="D47" s="26"/>
      <c r="E47" s="26"/>
      <c r="F47" s="27"/>
      <c r="G47" s="6"/>
      <c r="H47" s="12"/>
      <c r="I47" s="12">
        <f t="shared" si="2"/>
        <v>0</v>
      </c>
      <c r="K47" s="6">
        <v>11</v>
      </c>
      <c r="L47" s="15"/>
      <c r="M47" s="6"/>
      <c r="N47" s="12"/>
      <c r="O47" s="12">
        <f t="shared" si="3"/>
        <v>0</v>
      </c>
    </row>
    <row r="48" spans="2:15" x14ac:dyDescent="0.25">
      <c r="B48" s="6">
        <v>12</v>
      </c>
      <c r="C48" s="26" t="str">
        <f>IF($C$28&gt;0,$C$28,"")</f>
        <v/>
      </c>
      <c r="D48" s="26"/>
      <c r="E48" s="26"/>
      <c r="F48" s="27"/>
      <c r="G48" s="6"/>
      <c r="H48" s="12"/>
      <c r="I48" s="12">
        <f t="shared" si="2"/>
        <v>0</v>
      </c>
      <c r="K48" s="6">
        <v>12</v>
      </c>
      <c r="L48" s="15"/>
      <c r="M48" s="6"/>
      <c r="N48" s="12"/>
      <c r="O48" s="12">
        <f t="shared" si="3"/>
        <v>0</v>
      </c>
    </row>
    <row r="49" spans="2:15" x14ac:dyDescent="0.25">
      <c r="B49" s="6">
        <v>13</v>
      </c>
      <c r="C49" s="26" t="str">
        <f>IF($C$29&gt;0,$C$29,"")</f>
        <v/>
      </c>
      <c r="D49" s="26"/>
      <c r="E49" s="26"/>
      <c r="F49" s="27"/>
      <c r="G49" s="6"/>
      <c r="H49" s="12"/>
      <c r="I49" s="12">
        <f t="shared" si="2"/>
        <v>0</v>
      </c>
      <c r="K49" s="6">
        <v>13</v>
      </c>
      <c r="L49" s="15"/>
      <c r="M49" s="6"/>
      <c r="N49" s="12"/>
      <c r="O49" s="12">
        <f t="shared" si="3"/>
        <v>0</v>
      </c>
    </row>
    <row r="50" spans="2:15" x14ac:dyDescent="0.25">
      <c r="B50" s="6">
        <v>14</v>
      </c>
      <c r="C50" s="26" t="str">
        <f>IF($C$30&gt;0,$C$30,"")</f>
        <v/>
      </c>
      <c r="D50" s="26"/>
      <c r="E50" s="26"/>
      <c r="F50" s="27"/>
      <c r="G50" s="6"/>
      <c r="H50" s="12"/>
      <c r="I50" s="12">
        <f t="shared" si="2"/>
        <v>0</v>
      </c>
      <c r="K50" s="6">
        <v>14</v>
      </c>
      <c r="L50" s="15"/>
      <c r="M50" s="6"/>
      <c r="N50" s="12"/>
      <c r="O50" s="12">
        <f t="shared" si="3"/>
        <v>0</v>
      </c>
    </row>
    <row r="51" spans="2:15" x14ac:dyDescent="0.25">
      <c r="B51" s="6">
        <v>15</v>
      </c>
      <c r="C51" s="26" t="str">
        <f>IF($C$31&gt;0,$C$31,"")</f>
        <v/>
      </c>
      <c r="D51" s="26"/>
      <c r="E51" s="26"/>
      <c r="F51" s="27"/>
      <c r="G51" s="6"/>
      <c r="H51" s="12"/>
      <c r="I51" s="12">
        <f t="shared" si="2"/>
        <v>0</v>
      </c>
      <c r="K51" s="6">
        <v>15</v>
      </c>
      <c r="L51" s="15"/>
      <c r="M51" s="6"/>
      <c r="N51" s="12"/>
      <c r="O51" s="12">
        <f t="shared" si="3"/>
        <v>0</v>
      </c>
    </row>
    <row r="52" spans="2:15" ht="35.1" customHeight="1" x14ac:dyDescent="0.25">
      <c r="B52" s="19" t="s">
        <v>7</v>
      </c>
      <c r="C52" s="19"/>
      <c r="D52" s="19"/>
      <c r="E52" s="19"/>
      <c r="F52" s="19"/>
      <c r="G52" s="19"/>
      <c r="H52" s="19"/>
      <c r="I52" s="13">
        <f>SUM(I37:I51)</f>
        <v>0</v>
      </c>
      <c r="K52" s="19" t="s">
        <v>7</v>
      </c>
      <c r="L52" s="19"/>
      <c r="M52" s="19"/>
      <c r="N52" s="19"/>
      <c r="O52" s="13">
        <f>SUM(O37:O51)</f>
        <v>0</v>
      </c>
    </row>
    <row r="54" spans="2:15" ht="35.1" customHeight="1" x14ac:dyDescent="0.25">
      <c r="B54" s="24" t="s">
        <v>22</v>
      </c>
      <c r="C54" s="24"/>
      <c r="D54" s="24"/>
      <c r="E54" s="24"/>
      <c r="F54" s="24"/>
      <c r="G54" s="25"/>
      <c r="H54" s="25"/>
      <c r="I54" s="25"/>
      <c r="K54" s="24" t="s">
        <v>30</v>
      </c>
      <c r="L54" s="24"/>
      <c r="M54" s="25"/>
      <c r="N54" s="25"/>
      <c r="O54" s="25"/>
    </row>
    <row r="55" spans="2:15" ht="35.1" customHeight="1" x14ac:dyDescent="0.25">
      <c r="B55" s="20" t="s">
        <v>15</v>
      </c>
      <c r="C55" s="21"/>
      <c r="D55" s="28"/>
      <c r="E55" s="22"/>
      <c r="F55" s="22"/>
      <c r="G55" s="22"/>
      <c r="H55" s="22"/>
      <c r="I55" s="23"/>
      <c r="K55" s="20" t="s">
        <v>15</v>
      </c>
      <c r="L55" s="21"/>
      <c r="M55" s="22" t="str">
        <f>IF(D55&gt;0,D55,"")</f>
        <v/>
      </c>
      <c r="N55" s="22"/>
      <c r="O55" s="23"/>
    </row>
    <row r="56" spans="2:15" ht="35.1" customHeight="1" x14ac:dyDescent="0.25">
      <c r="B56" s="14" t="s">
        <v>9</v>
      </c>
      <c r="C56" s="20" t="s">
        <v>10</v>
      </c>
      <c r="D56" s="29"/>
      <c r="E56" s="29"/>
      <c r="F56" s="21"/>
      <c r="G56" s="11" t="s">
        <v>12</v>
      </c>
      <c r="H56" s="11" t="s">
        <v>1</v>
      </c>
      <c r="I56" s="11" t="s">
        <v>2</v>
      </c>
      <c r="K56" s="14" t="s">
        <v>9</v>
      </c>
      <c r="L56" s="17" t="s">
        <v>10</v>
      </c>
      <c r="M56" s="11" t="s">
        <v>27</v>
      </c>
      <c r="N56" s="11" t="s">
        <v>1</v>
      </c>
      <c r="O56" s="11" t="s">
        <v>2</v>
      </c>
    </row>
    <row r="57" spans="2:15" ht="35.1" customHeight="1" x14ac:dyDescent="0.25">
      <c r="B57" s="6">
        <v>1</v>
      </c>
      <c r="C57" s="26" t="str">
        <f>IF($C$17&gt;0,$C$17,"")</f>
        <v>Aid in identification and of communications with key stakeholders throughout project term (approx. 12 months)</v>
      </c>
      <c r="D57" s="26"/>
      <c r="E57" s="26"/>
      <c r="F57" s="27"/>
      <c r="G57" s="6"/>
      <c r="H57" s="12"/>
      <c r="I57" s="12">
        <f>IFERROR(G57*H57,0)</f>
        <v>0</v>
      </c>
      <c r="K57" s="6">
        <v>1</v>
      </c>
      <c r="L57" s="16" t="s">
        <v>28</v>
      </c>
      <c r="M57" s="6"/>
      <c r="N57" s="12"/>
      <c r="O57" s="12">
        <f>IFERROR(M57*N57,0)</f>
        <v>0</v>
      </c>
    </row>
    <row r="58" spans="2:15" ht="50.1" customHeight="1" x14ac:dyDescent="0.25">
      <c r="B58" s="6">
        <v>2</v>
      </c>
      <c r="C58" s="26" t="str">
        <f>IF($C$18&gt;0,$C$18,"")</f>
        <v>Organize and implement one (1) day-long workshop to train at least 25 foreign partners and key compliance stakeholders to conduct enhanced due diligence practices to prevent inadvertent cooperation with Russian ACW proliferator networks - Belgrade, Serbia</v>
      </c>
      <c r="D58" s="26"/>
      <c r="E58" s="26"/>
      <c r="F58" s="27"/>
      <c r="G58" s="6"/>
      <c r="H58" s="12"/>
      <c r="I58" s="12">
        <f>IFERROR(G58*H58,0)</f>
        <v>0</v>
      </c>
      <c r="K58" s="6">
        <v>2</v>
      </c>
      <c r="L58" s="15"/>
      <c r="M58" s="6"/>
      <c r="N58" s="12"/>
      <c r="O58" s="12">
        <f>IFERROR(M58*N58,0)</f>
        <v>0</v>
      </c>
    </row>
    <row r="59" spans="2:15" ht="35.1" customHeight="1" x14ac:dyDescent="0.25">
      <c r="B59" s="6">
        <v>3</v>
      </c>
      <c r="C59" s="26" t="str">
        <f>IF($C$19&gt;0,$C$19,"")</f>
        <v>Develop tailored training curriculum, agendas, and presentations prior to each briefing</v>
      </c>
      <c r="D59" s="26"/>
      <c r="E59" s="26"/>
      <c r="F59" s="27"/>
      <c r="G59" s="6"/>
      <c r="H59" s="12"/>
      <c r="I59" s="12">
        <f>IFERROR(G59*H59,0)</f>
        <v>0</v>
      </c>
      <c r="K59" s="6">
        <v>3</v>
      </c>
      <c r="L59" s="15"/>
      <c r="M59" s="6"/>
      <c r="N59" s="12"/>
      <c r="O59" s="12">
        <f>IFERROR(M59*N59,0)</f>
        <v>0</v>
      </c>
    </row>
    <row r="60" spans="2:15" ht="35.1" customHeight="1" x14ac:dyDescent="0.25">
      <c r="B60" s="6">
        <v>4</v>
      </c>
      <c r="C60" s="26" t="str">
        <f>IF($C$20&gt;0,$C$20,"")</f>
        <v>Conduct at least three (3) separate institutional briefings with financial and law enforcement entities</v>
      </c>
      <c r="D60" s="26"/>
      <c r="E60" s="26"/>
      <c r="F60" s="27"/>
      <c r="G60" s="6"/>
      <c r="H60" s="12"/>
      <c r="I60" s="12">
        <f>IFERROR(G60*H60,0)</f>
        <v>0</v>
      </c>
      <c r="K60" s="6">
        <v>4</v>
      </c>
      <c r="L60" s="15"/>
      <c r="M60" s="6"/>
      <c r="N60" s="12"/>
      <c r="O60" s="12">
        <f>IFERROR(M60*N60,0)</f>
        <v>0</v>
      </c>
    </row>
    <row r="61" spans="2:15" ht="35.1" customHeight="1" x14ac:dyDescent="0.25">
      <c r="B61" s="6">
        <v>5</v>
      </c>
      <c r="C61" s="26" t="str">
        <f>IF($C$21&gt;0,$C$21,"")</f>
        <v>Create one (1) two-page analytical tip sheet for financial institutions on risk identification and compliance</v>
      </c>
      <c r="D61" s="26"/>
      <c r="E61" s="26"/>
      <c r="F61" s="27"/>
      <c r="G61" s="6"/>
      <c r="H61" s="12"/>
      <c r="I61" s="12">
        <f>IFERROR(G61*H61,0)</f>
        <v>0</v>
      </c>
      <c r="K61" s="6">
        <v>5</v>
      </c>
      <c r="L61" s="15"/>
      <c r="M61" s="6"/>
      <c r="N61" s="12"/>
      <c r="O61" s="12">
        <f>IFERROR(M61*N61,0)</f>
        <v>0</v>
      </c>
    </row>
    <row r="62" spans="2:15" ht="35.1" customHeight="1" x14ac:dyDescent="0.25">
      <c r="B62" s="6">
        <v>6</v>
      </c>
      <c r="C62" s="26" t="str">
        <f>IF($C$22&gt;0,$C$22,"")</f>
        <v>Attend weekly coordination calls as needed until end of project (anticipated December 2023)</v>
      </c>
      <c r="D62" s="26"/>
      <c r="E62" s="26"/>
      <c r="F62" s="27"/>
      <c r="G62" s="6"/>
      <c r="H62" s="12"/>
      <c r="I62" s="12">
        <f t="shared" ref="I62:I71" si="4">IFERROR(G62*H62,0)</f>
        <v>0</v>
      </c>
      <c r="K62" s="6">
        <v>6</v>
      </c>
      <c r="L62" s="16"/>
      <c r="M62" s="6"/>
      <c r="N62" s="12"/>
      <c r="O62" s="12">
        <f t="shared" ref="O62:O71" si="5">IFERROR(M62*N62,0)</f>
        <v>0</v>
      </c>
    </row>
    <row r="63" spans="2:15" ht="35.1" customHeight="1" x14ac:dyDescent="0.25">
      <c r="B63" s="6">
        <v>7</v>
      </c>
      <c r="C63" s="26" t="str">
        <f>IF($C$23&gt;0,$C$23,"")</f>
        <v>Submit After Action Reports which summarize observations, successes, lessons learned, and recommendations for future programming based on the trainings</v>
      </c>
      <c r="D63" s="26"/>
      <c r="E63" s="26"/>
      <c r="F63" s="27"/>
      <c r="G63" s="6"/>
      <c r="H63" s="12"/>
      <c r="I63" s="12">
        <f t="shared" si="4"/>
        <v>0</v>
      </c>
      <c r="K63" s="6">
        <v>7</v>
      </c>
      <c r="L63" s="15"/>
      <c r="M63" s="6"/>
      <c r="N63" s="12"/>
      <c r="O63" s="12">
        <f t="shared" si="5"/>
        <v>0</v>
      </c>
    </row>
    <row r="64" spans="2:15" x14ac:dyDescent="0.25">
      <c r="B64" s="6">
        <v>8</v>
      </c>
      <c r="C64" s="26" t="str">
        <f>IF($C$24&gt;0,$C$24,"")</f>
        <v/>
      </c>
      <c r="D64" s="26"/>
      <c r="E64" s="26"/>
      <c r="F64" s="27"/>
      <c r="G64" s="6"/>
      <c r="H64" s="12"/>
      <c r="I64" s="12">
        <f t="shared" si="4"/>
        <v>0</v>
      </c>
      <c r="K64" s="6">
        <v>8</v>
      </c>
      <c r="L64" s="15"/>
      <c r="M64" s="6"/>
      <c r="N64" s="12"/>
      <c r="O64" s="12">
        <f t="shared" si="5"/>
        <v>0</v>
      </c>
    </row>
    <row r="65" spans="2:15" x14ac:dyDescent="0.25">
      <c r="B65" s="6">
        <v>9</v>
      </c>
      <c r="C65" s="26" t="str">
        <f>IF($C$25&gt;0,$C$25,"")</f>
        <v/>
      </c>
      <c r="D65" s="26"/>
      <c r="E65" s="26"/>
      <c r="F65" s="27"/>
      <c r="G65" s="6"/>
      <c r="H65" s="12"/>
      <c r="I65" s="12">
        <f t="shared" si="4"/>
        <v>0</v>
      </c>
      <c r="K65" s="6">
        <v>9</v>
      </c>
      <c r="L65" s="15"/>
      <c r="M65" s="6"/>
      <c r="N65" s="12"/>
      <c r="O65" s="12">
        <f t="shared" si="5"/>
        <v>0</v>
      </c>
    </row>
    <row r="66" spans="2:15" x14ac:dyDescent="0.25">
      <c r="B66" s="6">
        <v>10</v>
      </c>
      <c r="C66" s="26" t="str">
        <f>IF($C$26&gt;0,$C$26,"")</f>
        <v/>
      </c>
      <c r="D66" s="26"/>
      <c r="E66" s="26"/>
      <c r="F66" s="27"/>
      <c r="G66" s="6"/>
      <c r="H66" s="12"/>
      <c r="I66" s="12">
        <f t="shared" si="4"/>
        <v>0</v>
      </c>
      <c r="K66" s="6">
        <v>10</v>
      </c>
      <c r="L66" s="15"/>
      <c r="M66" s="6"/>
      <c r="N66" s="12"/>
      <c r="O66" s="12">
        <f t="shared" si="5"/>
        <v>0</v>
      </c>
    </row>
    <row r="67" spans="2:15" x14ac:dyDescent="0.25">
      <c r="B67" s="6">
        <v>11</v>
      </c>
      <c r="C67" s="26" t="str">
        <f>IF($C$27&gt;0,$C$27,"")</f>
        <v/>
      </c>
      <c r="D67" s="26"/>
      <c r="E67" s="26"/>
      <c r="F67" s="27"/>
      <c r="G67" s="6"/>
      <c r="H67" s="12"/>
      <c r="I67" s="12">
        <f t="shared" si="4"/>
        <v>0</v>
      </c>
      <c r="K67" s="6">
        <v>11</v>
      </c>
      <c r="L67" s="15"/>
      <c r="M67" s="6"/>
      <c r="N67" s="12"/>
      <c r="O67" s="12">
        <f t="shared" si="5"/>
        <v>0</v>
      </c>
    </row>
    <row r="68" spans="2:15" x14ac:dyDescent="0.25">
      <c r="B68" s="6">
        <v>12</v>
      </c>
      <c r="C68" s="26" t="str">
        <f>IF($C$28&gt;0,$C$28,"")</f>
        <v/>
      </c>
      <c r="D68" s="26"/>
      <c r="E68" s="26"/>
      <c r="F68" s="27"/>
      <c r="G68" s="6"/>
      <c r="H68" s="12"/>
      <c r="I68" s="12">
        <f t="shared" si="4"/>
        <v>0</v>
      </c>
      <c r="K68" s="6">
        <v>12</v>
      </c>
      <c r="L68" s="15"/>
      <c r="M68" s="6"/>
      <c r="N68" s="12"/>
      <c r="O68" s="12">
        <f t="shared" si="5"/>
        <v>0</v>
      </c>
    </row>
    <row r="69" spans="2:15" x14ac:dyDescent="0.25">
      <c r="B69" s="6">
        <v>13</v>
      </c>
      <c r="C69" s="26" t="str">
        <f>IF($C$29&gt;0,$C$29,"")</f>
        <v/>
      </c>
      <c r="D69" s="26"/>
      <c r="E69" s="26"/>
      <c r="F69" s="27"/>
      <c r="G69" s="6"/>
      <c r="H69" s="12"/>
      <c r="I69" s="12">
        <f t="shared" si="4"/>
        <v>0</v>
      </c>
      <c r="K69" s="6">
        <v>13</v>
      </c>
      <c r="L69" s="15"/>
      <c r="M69" s="6"/>
      <c r="N69" s="12"/>
      <c r="O69" s="12">
        <f t="shared" si="5"/>
        <v>0</v>
      </c>
    </row>
    <row r="70" spans="2:15" x14ac:dyDescent="0.25">
      <c r="B70" s="6">
        <v>14</v>
      </c>
      <c r="C70" s="26" t="str">
        <f>IF($C$30&gt;0,$C$30,"")</f>
        <v/>
      </c>
      <c r="D70" s="26"/>
      <c r="E70" s="26"/>
      <c r="F70" s="27"/>
      <c r="G70" s="6"/>
      <c r="H70" s="12"/>
      <c r="I70" s="12">
        <f t="shared" si="4"/>
        <v>0</v>
      </c>
      <c r="K70" s="6">
        <v>14</v>
      </c>
      <c r="L70" s="15"/>
      <c r="M70" s="6"/>
      <c r="N70" s="12"/>
      <c r="O70" s="12">
        <f t="shared" si="5"/>
        <v>0</v>
      </c>
    </row>
    <row r="71" spans="2:15" x14ac:dyDescent="0.25">
      <c r="B71" s="6">
        <v>15</v>
      </c>
      <c r="C71" s="26" t="str">
        <f>IF($C$31&gt;0,$C$31,"")</f>
        <v/>
      </c>
      <c r="D71" s="26"/>
      <c r="E71" s="26"/>
      <c r="F71" s="27"/>
      <c r="G71" s="6"/>
      <c r="H71" s="12"/>
      <c r="I71" s="12">
        <f t="shared" si="4"/>
        <v>0</v>
      </c>
      <c r="K71" s="6">
        <v>15</v>
      </c>
      <c r="L71" s="15"/>
      <c r="M71" s="6"/>
      <c r="N71" s="12"/>
      <c r="O71" s="12">
        <f t="shared" si="5"/>
        <v>0</v>
      </c>
    </row>
    <row r="72" spans="2:15" ht="35.1" customHeight="1" x14ac:dyDescent="0.25">
      <c r="B72" s="19" t="s">
        <v>7</v>
      </c>
      <c r="C72" s="19"/>
      <c r="D72" s="19"/>
      <c r="E72" s="19"/>
      <c r="F72" s="19"/>
      <c r="G72" s="19"/>
      <c r="H72" s="19"/>
      <c r="I72" s="13">
        <f>SUM(I57:I71)</f>
        <v>0</v>
      </c>
      <c r="K72" s="19" t="s">
        <v>7</v>
      </c>
      <c r="L72" s="19"/>
      <c r="M72" s="19"/>
      <c r="N72" s="19"/>
      <c r="O72" s="13">
        <f>SUM(O57:O71)</f>
        <v>0</v>
      </c>
    </row>
    <row r="74" spans="2:15" ht="35.1" customHeight="1" x14ac:dyDescent="0.25">
      <c r="B74" s="24" t="s">
        <v>23</v>
      </c>
      <c r="C74" s="24"/>
      <c r="D74" s="24"/>
      <c r="E74" s="24"/>
      <c r="F74" s="24"/>
      <c r="G74" s="25"/>
      <c r="H74" s="25"/>
      <c r="I74" s="25"/>
      <c r="K74" s="24" t="s">
        <v>31</v>
      </c>
      <c r="L74" s="24"/>
      <c r="M74" s="25"/>
      <c r="N74" s="25"/>
      <c r="O74" s="25"/>
    </row>
    <row r="75" spans="2:15" ht="35.1" customHeight="1" x14ac:dyDescent="0.25">
      <c r="B75" s="20" t="s">
        <v>15</v>
      </c>
      <c r="C75" s="21"/>
      <c r="D75" s="28"/>
      <c r="E75" s="22"/>
      <c r="F75" s="22"/>
      <c r="G75" s="22"/>
      <c r="H75" s="22"/>
      <c r="I75" s="23"/>
      <c r="K75" s="20" t="s">
        <v>15</v>
      </c>
      <c r="L75" s="21"/>
      <c r="M75" s="22" t="str">
        <f>IF(D75&gt;0,D75,"")</f>
        <v/>
      </c>
      <c r="N75" s="22"/>
      <c r="O75" s="23"/>
    </row>
    <row r="76" spans="2:15" ht="35.1" customHeight="1" x14ac:dyDescent="0.25">
      <c r="B76" s="14" t="s">
        <v>9</v>
      </c>
      <c r="C76" s="20" t="s">
        <v>10</v>
      </c>
      <c r="D76" s="29"/>
      <c r="E76" s="29"/>
      <c r="F76" s="21"/>
      <c r="G76" s="11" t="s">
        <v>12</v>
      </c>
      <c r="H76" s="11" t="s">
        <v>1</v>
      </c>
      <c r="I76" s="11" t="s">
        <v>2</v>
      </c>
      <c r="K76" s="14" t="s">
        <v>9</v>
      </c>
      <c r="L76" s="17" t="s">
        <v>10</v>
      </c>
      <c r="M76" s="11" t="s">
        <v>27</v>
      </c>
      <c r="N76" s="11" t="s">
        <v>1</v>
      </c>
      <c r="O76" s="11" t="s">
        <v>2</v>
      </c>
    </row>
    <row r="77" spans="2:15" ht="35.1" customHeight="1" x14ac:dyDescent="0.25">
      <c r="B77" s="6">
        <v>1</v>
      </c>
      <c r="C77" s="26" t="str">
        <f>IF($C$17&gt;0,$C$17,"")</f>
        <v>Aid in identification and of communications with key stakeholders throughout project term (approx. 12 months)</v>
      </c>
      <c r="D77" s="26"/>
      <c r="E77" s="26"/>
      <c r="F77" s="27"/>
      <c r="G77" s="6"/>
      <c r="H77" s="12"/>
      <c r="I77" s="12">
        <f>IFERROR(G77*H77,0)</f>
        <v>0</v>
      </c>
      <c r="K77" s="6">
        <v>1</v>
      </c>
      <c r="L77" s="16" t="s">
        <v>28</v>
      </c>
      <c r="M77" s="6"/>
      <c r="N77" s="12"/>
      <c r="O77" s="12">
        <f>IFERROR(M77*N77,0)</f>
        <v>0</v>
      </c>
    </row>
    <row r="78" spans="2:15" ht="50.1" customHeight="1" x14ac:dyDescent="0.25">
      <c r="B78" s="6">
        <v>2</v>
      </c>
      <c r="C78" s="26" t="str">
        <f>IF($C$18&gt;0,$C$18,"")</f>
        <v>Organize and implement one (1) day-long workshop to train at least 25 foreign partners and key compliance stakeholders to conduct enhanced due diligence practices to prevent inadvertent cooperation with Russian ACW proliferator networks - Belgrade, Serbia</v>
      </c>
      <c r="D78" s="26"/>
      <c r="E78" s="26"/>
      <c r="F78" s="27"/>
      <c r="G78" s="6"/>
      <c r="H78" s="12"/>
      <c r="I78" s="12">
        <f>IFERROR(G78*H78,0)</f>
        <v>0</v>
      </c>
      <c r="K78" s="6">
        <v>2</v>
      </c>
      <c r="L78" s="15"/>
      <c r="M78" s="6"/>
      <c r="N78" s="12"/>
      <c r="O78" s="12">
        <f>IFERROR(M78*N78,0)</f>
        <v>0</v>
      </c>
    </row>
    <row r="79" spans="2:15" ht="35.1" customHeight="1" x14ac:dyDescent="0.25">
      <c r="B79" s="6">
        <v>3</v>
      </c>
      <c r="C79" s="26" t="str">
        <f>IF($C$19&gt;0,$C$19,"")</f>
        <v>Develop tailored training curriculum, agendas, and presentations prior to each briefing</v>
      </c>
      <c r="D79" s="26"/>
      <c r="E79" s="26"/>
      <c r="F79" s="27"/>
      <c r="G79" s="6"/>
      <c r="H79" s="12"/>
      <c r="I79" s="12">
        <f>IFERROR(G79*H79,0)</f>
        <v>0</v>
      </c>
      <c r="K79" s="6">
        <v>3</v>
      </c>
      <c r="L79" s="15"/>
      <c r="M79" s="6"/>
      <c r="N79" s="12"/>
      <c r="O79" s="12">
        <f>IFERROR(M79*N79,0)</f>
        <v>0</v>
      </c>
    </row>
    <row r="80" spans="2:15" ht="35.1" customHeight="1" x14ac:dyDescent="0.25">
      <c r="B80" s="6">
        <v>4</v>
      </c>
      <c r="C80" s="26" t="str">
        <f>IF($C$20&gt;0,$C$20,"")</f>
        <v>Conduct at least three (3) separate institutional briefings with financial and law enforcement entities</v>
      </c>
      <c r="D80" s="26"/>
      <c r="E80" s="26"/>
      <c r="F80" s="27"/>
      <c r="G80" s="6"/>
      <c r="H80" s="12"/>
      <c r="I80" s="12">
        <f>IFERROR(G80*H80,0)</f>
        <v>0</v>
      </c>
      <c r="K80" s="6">
        <v>4</v>
      </c>
      <c r="L80" s="15"/>
      <c r="M80" s="6"/>
      <c r="N80" s="12"/>
      <c r="O80" s="12">
        <f>IFERROR(M80*N80,0)</f>
        <v>0</v>
      </c>
    </row>
    <row r="81" spans="2:15" ht="35.1" customHeight="1" x14ac:dyDescent="0.25">
      <c r="B81" s="6">
        <v>5</v>
      </c>
      <c r="C81" s="26" t="str">
        <f>IF($C$21&gt;0,$C$21,"")</f>
        <v>Create one (1) two-page analytical tip sheet for financial institutions on risk identification and compliance</v>
      </c>
      <c r="D81" s="26"/>
      <c r="E81" s="26"/>
      <c r="F81" s="27"/>
      <c r="G81" s="6"/>
      <c r="H81" s="12"/>
      <c r="I81" s="12">
        <f>IFERROR(G81*H81,0)</f>
        <v>0</v>
      </c>
      <c r="K81" s="6">
        <v>5</v>
      </c>
      <c r="L81" s="15"/>
      <c r="M81" s="6"/>
      <c r="N81" s="12"/>
      <c r="O81" s="12">
        <f>IFERROR(M81*N81,0)</f>
        <v>0</v>
      </c>
    </row>
    <row r="82" spans="2:15" ht="35.1" customHeight="1" x14ac:dyDescent="0.25">
      <c r="B82" s="6">
        <v>6</v>
      </c>
      <c r="C82" s="26" t="str">
        <f>IF($C$22&gt;0,$C$22,"")</f>
        <v>Attend weekly coordination calls as needed until end of project (anticipated December 2023)</v>
      </c>
      <c r="D82" s="26"/>
      <c r="E82" s="26"/>
      <c r="F82" s="27"/>
      <c r="G82" s="6"/>
      <c r="H82" s="12"/>
      <c r="I82" s="12">
        <f t="shared" ref="I82:I91" si="6">IFERROR(G82*H82,0)</f>
        <v>0</v>
      </c>
      <c r="K82" s="6">
        <v>6</v>
      </c>
      <c r="L82" s="16"/>
      <c r="M82" s="6"/>
      <c r="N82" s="12"/>
      <c r="O82" s="12">
        <f t="shared" ref="O82:O91" si="7">IFERROR(M82*N82,0)</f>
        <v>0</v>
      </c>
    </row>
    <row r="83" spans="2:15" ht="35.1" customHeight="1" x14ac:dyDescent="0.25">
      <c r="B83" s="6">
        <v>7</v>
      </c>
      <c r="C83" s="26" t="str">
        <f>IF($C$23&gt;0,$C$23,"")</f>
        <v>Submit After Action Reports which summarize observations, successes, lessons learned, and recommendations for future programming based on the trainings</v>
      </c>
      <c r="D83" s="26"/>
      <c r="E83" s="26"/>
      <c r="F83" s="27"/>
      <c r="G83" s="6"/>
      <c r="H83" s="12"/>
      <c r="I83" s="12">
        <f t="shared" si="6"/>
        <v>0</v>
      </c>
      <c r="K83" s="6">
        <v>7</v>
      </c>
      <c r="L83" s="15"/>
      <c r="M83" s="6"/>
      <c r="N83" s="12"/>
      <c r="O83" s="12">
        <f t="shared" si="7"/>
        <v>0</v>
      </c>
    </row>
    <row r="84" spans="2:15" x14ac:dyDescent="0.25">
      <c r="B84" s="6">
        <v>8</v>
      </c>
      <c r="C84" s="26" t="str">
        <f>IF($C$24&gt;0,$C$24,"")</f>
        <v/>
      </c>
      <c r="D84" s="26"/>
      <c r="E84" s="26"/>
      <c r="F84" s="27"/>
      <c r="G84" s="6"/>
      <c r="H84" s="12"/>
      <c r="I84" s="12">
        <f t="shared" si="6"/>
        <v>0</v>
      </c>
      <c r="K84" s="6">
        <v>8</v>
      </c>
      <c r="L84" s="15"/>
      <c r="M84" s="6"/>
      <c r="N84" s="12"/>
      <c r="O84" s="12">
        <f t="shared" si="7"/>
        <v>0</v>
      </c>
    </row>
    <row r="85" spans="2:15" x14ac:dyDescent="0.25">
      <c r="B85" s="6">
        <v>9</v>
      </c>
      <c r="C85" s="26" t="str">
        <f>IF($C$25&gt;0,$C$25,"")</f>
        <v/>
      </c>
      <c r="D85" s="26"/>
      <c r="E85" s="26"/>
      <c r="F85" s="27"/>
      <c r="G85" s="6"/>
      <c r="H85" s="12"/>
      <c r="I85" s="12">
        <f t="shared" si="6"/>
        <v>0</v>
      </c>
      <c r="K85" s="6">
        <v>9</v>
      </c>
      <c r="L85" s="15"/>
      <c r="M85" s="6"/>
      <c r="N85" s="12"/>
      <c r="O85" s="12">
        <f t="shared" si="7"/>
        <v>0</v>
      </c>
    </row>
    <row r="86" spans="2:15" x14ac:dyDescent="0.25">
      <c r="B86" s="6">
        <v>10</v>
      </c>
      <c r="C86" s="26" t="str">
        <f>IF($C$26&gt;0,$C$26,"")</f>
        <v/>
      </c>
      <c r="D86" s="26"/>
      <c r="E86" s="26"/>
      <c r="F86" s="27"/>
      <c r="G86" s="6"/>
      <c r="H86" s="12"/>
      <c r="I86" s="12">
        <f t="shared" si="6"/>
        <v>0</v>
      </c>
      <c r="K86" s="6">
        <v>10</v>
      </c>
      <c r="L86" s="15"/>
      <c r="M86" s="6"/>
      <c r="N86" s="12"/>
      <c r="O86" s="12">
        <f t="shared" si="7"/>
        <v>0</v>
      </c>
    </row>
    <row r="87" spans="2:15" x14ac:dyDescent="0.25">
      <c r="B87" s="6">
        <v>11</v>
      </c>
      <c r="C87" s="26" t="str">
        <f>IF($C$27&gt;0,$C$27,"")</f>
        <v/>
      </c>
      <c r="D87" s="26"/>
      <c r="E87" s="26"/>
      <c r="F87" s="27"/>
      <c r="G87" s="6"/>
      <c r="H87" s="12"/>
      <c r="I87" s="12">
        <f t="shared" si="6"/>
        <v>0</v>
      </c>
      <c r="K87" s="6">
        <v>11</v>
      </c>
      <c r="L87" s="15"/>
      <c r="M87" s="6"/>
      <c r="N87" s="12"/>
      <c r="O87" s="12">
        <f t="shared" si="7"/>
        <v>0</v>
      </c>
    </row>
    <row r="88" spans="2:15" x14ac:dyDescent="0.25">
      <c r="B88" s="6">
        <v>12</v>
      </c>
      <c r="C88" s="26" t="str">
        <f>IF($C$28&gt;0,$C$28,"")</f>
        <v/>
      </c>
      <c r="D88" s="26"/>
      <c r="E88" s="26"/>
      <c r="F88" s="27"/>
      <c r="G88" s="6"/>
      <c r="H88" s="12"/>
      <c r="I88" s="12">
        <f t="shared" si="6"/>
        <v>0</v>
      </c>
      <c r="K88" s="6">
        <v>12</v>
      </c>
      <c r="L88" s="15"/>
      <c r="M88" s="6"/>
      <c r="N88" s="12"/>
      <c r="O88" s="12">
        <f t="shared" si="7"/>
        <v>0</v>
      </c>
    </row>
    <row r="89" spans="2:15" x14ac:dyDescent="0.25">
      <c r="B89" s="6">
        <v>13</v>
      </c>
      <c r="C89" s="26" t="str">
        <f>IF($C$29&gt;0,$C$29,"")</f>
        <v/>
      </c>
      <c r="D89" s="26"/>
      <c r="E89" s="26"/>
      <c r="F89" s="27"/>
      <c r="G89" s="6"/>
      <c r="H89" s="12"/>
      <c r="I89" s="12">
        <f t="shared" si="6"/>
        <v>0</v>
      </c>
      <c r="K89" s="6">
        <v>13</v>
      </c>
      <c r="L89" s="15"/>
      <c r="M89" s="6"/>
      <c r="N89" s="12"/>
      <c r="O89" s="12">
        <f t="shared" si="7"/>
        <v>0</v>
      </c>
    </row>
    <row r="90" spans="2:15" x14ac:dyDescent="0.25">
      <c r="B90" s="6">
        <v>14</v>
      </c>
      <c r="C90" s="26" t="str">
        <f>IF($C$30&gt;0,$C$30,"")</f>
        <v/>
      </c>
      <c r="D90" s="26"/>
      <c r="E90" s="26"/>
      <c r="F90" s="27"/>
      <c r="G90" s="6"/>
      <c r="H90" s="12"/>
      <c r="I90" s="12">
        <f t="shared" si="6"/>
        <v>0</v>
      </c>
      <c r="K90" s="6">
        <v>14</v>
      </c>
      <c r="L90" s="15"/>
      <c r="M90" s="6"/>
      <c r="N90" s="12"/>
      <c r="O90" s="12">
        <f t="shared" si="7"/>
        <v>0</v>
      </c>
    </row>
    <row r="91" spans="2:15" x14ac:dyDescent="0.25">
      <c r="B91" s="6">
        <v>15</v>
      </c>
      <c r="C91" s="26" t="str">
        <f>IF($C$31&gt;0,$C$31,"")</f>
        <v/>
      </c>
      <c r="D91" s="26"/>
      <c r="E91" s="26"/>
      <c r="F91" s="27"/>
      <c r="G91" s="6"/>
      <c r="H91" s="12"/>
      <c r="I91" s="12">
        <f t="shared" si="6"/>
        <v>0</v>
      </c>
      <c r="K91" s="6">
        <v>15</v>
      </c>
      <c r="L91" s="15"/>
      <c r="M91" s="6"/>
      <c r="N91" s="12"/>
      <c r="O91" s="12">
        <f t="shared" si="7"/>
        <v>0</v>
      </c>
    </row>
    <row r="92" spans="2:15" ht="35.1" customHeight="1" x14ac:dyDescent="0.25">
      <c r="B92" s="19" t="s">
        <v>7</v>
      </c>
      <c r="C92" s="19"/>
      <c r="D92" s="19"/>
      <c r="E92" s="19"/>
      <c r="F92" s="19"/>
      <c r="G92" s="19"/>
      <c r="H92" s="19"/>
      <c r="I92" s="13">
        <f>SUM(I77:I91)</f>
        <v>0</v>
      </c>
      <c r="K92" s="19" t="s">
        <v>7</v>
      </c>
      <c r="L92" s="19"/>
      <c r="M92" s="19"/>
      <c r="N92" s="19"/>
      <c r="O92" s="13">
        <f>SUM(O77:O91)</f>
        <v>0</v>
      </c>
    </row>
    <row r="94" spans="2:15" ht="35.1" customHeight="1" x14ac:dyDescent="0.25">
      <c r="B94" s="24" t="s">
        <v>14</v>
      </c>
      <c r="C94" s="24"/>
      <c r="D94" s="24"/>
      <c r="E94" s="24"/>
      <c r="F94" s="24"/>
      <c r="G94" s="25"/>
      <c r="H94" s="25"/>
      <c r="I94" s="25"/>
      <c r="K94" s="24" t="s">
        <v>32</v>
      </c>
      <c r="L94" s="24"/>
      <c r="M94" s="25"/>
      <c r="N94" s="25"/>
      <c r="O94" s="25"/>
    </row>
    <row r="95" spans="2:15" ht="35.1" customHeight="1" x14ac:dyDescent="0.25">
      <c r="B95" s="20" t="s">
        <v>15</v>
      </c>
      <c r="C95" s="21"/>
      <c r="D95" s="28"/>
      <c r="E95" s="22"/>
      <c r="F95" s="22"/>
      <c r="G95" s="22"/>
      <c r="H95" s="22"/>
      <c r="I95" s="23"/>
      <c r="K95" s="20" t="s">
        <v>15</v>
      </c>
      <c r="L95" s="21"/>
      <c r="M95" s="22" t="str">
        <f>IF(D95&gt;0,D95,"")</f>
        <v/>
      </c>
      <c r="N95" s="22"/>
      <c r="O95" s="23"/>
    </row>
    <row r="96" spans="2:15" ht="35.1" customHeight="1" x14ac:dyDescent="0.25">
      <c r="B96" s="14" t="s">
        <v>9</v>
      </c>
      <c r="C96" s="20" t="s">
        <v>10</v>
      </c>
      <c r="D96" s="29"/>
      <c r="E96" s="29"/>
      <c r="F96" s="21"/>
      <c r="G96" s="11" t="s">
        <v>12</v>
      </c>
      <c r="H96" s="11" t="s">
        <v>1</v>
      </c>
      <c r="I96" s="11" t="s">
        <v>2</v>
      </c>
      <c r="K96" s="14" t="s">
        <v>9</v>
      </c>
      <c r="L96" s="17" t="s">
        <v>10</v>
      </c>
      <c r="M96" s="11" t="s">
        <v>27</v>
      </c>
      <c r="N96" s="11" t="s">
        <v>1</v>
      </c>
      <c r="O96" s="11" t="s">
        <v>2</v>
      </c>
    </row>
    <row r="97" spans="2:15" ht="35.1" customHeight="1" x14ac:dyDescent="0.25">
      <c r="B97" s="6">
        <v>1</v>
      </c>
      <c r="C97" s="26" t="str">
        <f>IF($C$17&gt;0,$C$17,"")</f>
        <v>Aid in identification and of communications with key stakeholders throughout project term (approx. 12 months)</v>
      </c>
      <c r="D97" s="26"/>
      <c r="E97" s="26"/>
      <c r="F97" s="27"/>
      <c r="G97" s="6"/>
      <c r="H97" s="12"/>
      <c r="I97" s="12">
        <f>IFERROR(G97*H97,0)</f>
        <v>0</v>
      </c>
      <c r="K97" s="6">
        <v>1</v>
      </c>
      <c r="L97" s="16" t="s">
        <v>28</v>
      </c>
      <c r="M97" s="6"/>
      <c r="N97" s="12"/>
      <c r="O97" s="12">
        <f>IFERROR(M97*N97,0)</f>
        <v>0</v>
      </c>
    </row>
    <row r="98" spans="2:15" ht="50.1" customHeight="1" x14ac:dyDescent="0.25">
      <c r="B98" s="6">
        <v>2</v>
      </c>
      <c r="C98" s="26" t="str">
        <f>IF($C$18&gt;0,$C$18,"")</f>
        <v>Organize and implement one (1) day-long workshop to train at least 25 foreign partners and key compliance stakeholders to conduct enhanced due diligence practices to prevent inadvertent cooperation with Russian ACW proliferator networks - Belgrade, Serbia</v>
      </c>
      <c r="D98" s="26"/>
      <c r="E98" s="26"/>
      <c r="F98" s="27"/>
      <c r="G98" s="6"/>
      <c r="H98" s="12"/>
      <c r="I98" s="12">
        <f>IFERROR(G98*H98,0)</f>
        <v>0</v>
      </c>
      <c r="K98" s="6">
        <v>2</v>
      </c>
      <c r="L98" s="15"/>
      <c r="M98" s="6"/>
      <c r="N98" s="12"/>
      <c r="O98" s="12">
        <f>IFERROR(M98*N98,0)</f>
        <v>0</v>
      </c>
    </row>
    <row r="99" spans="2:15" ht="35.1" customHeight="1" x14ac:dyDescent="0.25">
      <c r="B99" s="6">
        <v>3</v>
      </c>
      <c r="C99" s="26" t="str">
        <f>IF($C$19&gt;0,$C$19,"")</f>
        <v>Develop tailored training curriculum, agendas, and presentations prior to each briefing</v>
      </c>
      <c r="D99" s="26"/>
      <c r="E99" s="26"/>
      <c r="F99" s="27"/>
      <c r="G99" s="6"/>
      <c r="H99" s="12"/>
      <c r="I99" s="12">
        <f>IFERROR(G99*H99,0)</f>
        <v>0</v>
      </c>
      <c r="K99" s="6">
        <v>3</v>
      </c>
      <c r="L99" s="15"/>
      <c r="M99" s="6"/>
      <c r="N99" s="12"/>
      <c r="O99" s="12">
        <f>IFERROR(M99*N99,0)</f>
        <v>0</v>
      </c>
    </row>
    <row r="100" spans="2:15" ht="35.1" customHeight="1" x14ac:dyDescent="0.25">
      <c r="B100" s="6">
        <v>4</v>
      </c>
      <c r="C100" s="26" t="str">
        <f>IF($C$20&gt;0,$C$20,"")</f>
        <v>Conduct at least three (3) separate institutional briefings with financial and law enforcement entities</v>
      </c>
      <c r="D100" s="26"/>
      <c r="E100" s="26"/>
      <c r="F100" s="27"/>
      <c r="G100" s="6"/>
      <c r="H100" s="12"/>
      <c r="I100" s="12">
        <f>IFERROR(G100*H100,0)</f>
        <v>0</v>
      </c>
      <c r="K100" s="6">
        <v>4</v>
      </c>
      <c r="L100" s="15"/>
      <c r="M100" s="6"/>
      <c r="N100" s="12"/>
      <c r="O100" s="12">
        <f>IFERROR(M100*N100,0)</f>
        <v>0</v>
      </c>
    </row>
    <row r="101" spans="2:15" ht="35.1" customHeight="1" x14ac:dyDescent="0.25">
      <c r="B101" s="6">
        <v>5</v>
      </c>
      <c r="C101" s="26" t="str">
        <f>IF($C$21&gt;0,$C$21,"")</f>
        <v>Create one (1) two-page analytical tip sheet for financial institutions on risk identification and compliance</v>
      </c>
      <c r="D101" s="26"/>
      <c r="E101" s="26"/>
      <c r="F101" s="27"/>
      <c r="G101" s="6"/>
      <c r="H101" s="12"/>
      <c r="I101" s="12">
        <f>IFERROR(G101*H101,0)</f>
        <v>0</v>
      </c>
      <c r="K101" s="6">
        <v>5</v>
      </c>
      <c r="L101" s="15"/>
      <c r="M101" s="6"/>
      <c r="N101" s="12"/>
      <c r="O101" s="12">
        <f>IFERROR(M101*N101,0)</f>
        <v>0</v>
      </c>
    </row>
    <row r="102" spans="2:15" ht="35.1" customHeight="1" x14ac:dyDescent="0.25">
      <c r="B102" s="6">
        <v>6</v>
      </c>
      <c r="C102" s="26" t="str">
        <f>IF($C$22&gt;0,$C$22,"")</f>
        <v>Attend weekly coordination calls as needed until end of project (anticipated December 2023)</v>
      </c>
      <c r="D102" s="26"/>
      <c r="E102" s="26"/>
      <c r="F102" s="27"/>
      <c r="G102" s="6"/>
      <c r="H102" s="12"/>
      <c r="I102" s="12">
        <f t="shared" ref="I102:I111" si="8">IFERROR(G102*H102,0)</f>
        <v>0</v>
      </c>
      <c r="K102" s="6">
        <v>6</v>
      </c>
      <c r="L102" s="16"/>
      <c r="M102" s="6"/>
      <c r="N102" s="12"/>
      <c r="O102" s="12">
        <f t="shared" ref="O102:O111" si="9">IFERROR(M102*N102,0)</f>
        <v>0</v>
      </c>
    </row>
    <row r="103" spans="2:15" ht="35.1" customHeight="1" x14ac:dyDescent="0.25">
      <c r="B103" s="6">
        <v>7</v>
      </c>
      <c r="C103" s="26" t="str">
        <f>IF($C$23&gt;0,$C$23,"")</f>
        <v>Submit After Action Reports which summarize observations, successes, lessons learned, and recommendations for future programming based on the trainings</v>
      </c>
      <c r="D103" s="26"/>
      <c r="E103" s="26"/>
      <c r="F103" s="27"/>
      <c r="G103" s="6"/>
      <c r="H103" s="12"/>
      <c r="I103" s="12">
        <f t="shared" si="8"/>
        <v>0</v>
      </c>
      <c r="K103" s="6">
        <v>7</v>
      </c>
      <c r="L103" s="15"/>
      <c r="M103" s="6"/>
      <c r="N103" s="12"/>
      <c r="O103" s="12">
        <f t="shared" si="9"/>
        <v>0</v>
      </c>
    </row>
    <row r="104" spans="2:15" x14ac:dyDescent="0.25">
      <c r="B104" s="6">
        <v>8</v>
      </c>
      <c r="C104" s="26" t="str">
        <f>IF($C$24&gt;0,$C$24,"")</f>
        <v/>
      </c>
      <c r="D104" s="26"/>
      <c r="E104" s="26"/>
      <c r="F104" s="27"/>
      <c r="G104" s="6"/>
      <c r="H104" s="12"/>
      <c r="I104" s="12">
        <f t="shared" si="8"/>
        <v>0</v>
      </c>
      <c r="K104" s="6">
        <v>8</v>
      </c>
      <c r="L104" s="15"/>
      <c r="M104" s="6"/>
      <c r="N104" s="12"/>
      <c r="O104" s="12">
        <f t="shared" si="9"/>
        <v>0</v>
      </c>
    </row>
    <row r="105" spans="2:15" x14ac:dyDescent="0.25">
      <c r="B105" s="6">
        <v>9</v>
      </c>
      <c r="C105" s="26" t="str">
        <f>IF($C$25&gt;0,$C$25,"")</f>
        <v/>
      </c>
      <c r="D105" s="26"/>
      <c r="E105" s="26"/>
      <c r="F105" s="27"/>
      <c r="G105" s="6"/>
      <c r="H105" s="12"/>
      <c r="I105" s="12">
        <f t="shared" si="8"/>
        <v>0</v>
      </c>
      <c r="K105" s="6">
        <v>9</v>
      </c>
      <c r="L105" s="15"/>
      <c r="M105" s="6"/>
      <c r="N105" s="12"/>
      <c r="O105" s="12">
        <f t="shared" si="9"/>
        <v>0</v>
      </c>
    </row>
    <row r="106" spans="2:15" x14ac:dyDescent="0.25">
      <c r="B106" s="6">
        <v>10</v>
      </c>
      <c r="C106" s="26" t="str">
        <f>IF($C$26&gt;0,$C$26,"")</f>
        <v/>
      </c>
      <c r="D106" s="26"/>
      <c r="E106" s="26"/>
      <c r="F106" s="27"/>
      <c r="G106" s="6"/>
      <c r="H106" s="12"/>
      <c r="I106" s="12">
        <f t="shared" si="8"/>
        <v>0</v>
      </c>
      <c r="K106" s="6">
        <v>10</v>
      </c>
      <c r="L106" s="15"/>
      <c r="M106" s="6"/>
      <c r="N106" s="12"/>
      <c r="O106" s="12">
        <f t="shared" si="9"/>
        <v>0</v>
      </c>
    </row>
    <row r="107" spans="2:15" x14ac:dyDescent="0.25">
      <c r="B107" s="6">
        <v>11</v>
      </c>
      <c r="C107" s="26" t="str">
        <f>IF($C$27&gt;0,$C$27,"")</f>
        <v/>
      </c>
      <c r="D107" s="26"/>
      <c r="E107" s="26"/>
      <c r="F107" s="27"/>
      <c r="G107" s="6"/>
      <c r="H107" s="12"/>
      <c r="I107" s="12">
        <f t="shared" si="8"/>
        <v>0</v>
      </c>
      <c r="K107" s="6">
        <v>11</v>
      </c>
      <c r="L107" s="15"/>
      <c r="M107" s="6"/>
      <c r="N107" s="12"/>
      <c r="O107" s="12">
        <f t="shared" si="9"/>
        <v>0</v>
      </c>
    </row>
    <row r="108" spans="2:15" x14ac:dyDescent="0.25">
      <c r="B108" s="6">
        <v>12</v>
      </c>
      <c r="C108" s="26" t="str">
        <f>IF($C$28&gt;0,$C$28,"")</f>
        <v/>
      </c>
      <c r="D108" s="26"/>
      <c r="E108" s="26"/>
      <c r="F108" s="27"/>
      <c r="G108" s="6"/>
      <c r="H108" s="12"/>
      <c r="I108" s="12">
        <f t="shared" si="8"/>
        <v>0</v>
      </c>
      <c r="K108" s="6">
        <v>12</v>
      </c>
      <c r="L108" s="15"/>
      <c r="M108" s="6"/>
      <c r="N108" s="12"/>
      <c r="O108" s="12">
        <f t="shared" si="9"/>
        <v>0</v>
      </c>
    </row>
    <row r="109" spans="2:15" x14ac:dyDescent="0.25">
      <c r="B109" s="6">
        <v>13</v>
      </c>
      <c r="C109" s="26" t="str">
        <f>IF($C$29&gt;0,$C$29,"")</f>
        <v/>
      </c>
      <c r="D109" s="26"/>
      <c r="E109" s="26"/>
      <c r="F109" s="27"/>
      <c r="G109" s="6"/>
      <c r="H109" s="12"/>
      <c r="I109" s="12">
        <f t="shared" si="8"/>
        <v>0</v>
      </c>
      <c r="K109" s="6">
        <v>13</v>
      </c>
      <c r="L109" s="15"/>
      <c r="M109" s="6"/>
      <c r="N109" s="12"/>
      <c r="O109" s="12">
        <f t="shared" si="9"/>
        <v>0</v>
      </c>
    </row>
    <row r="110" spans="2:15" x14ac:dyDescent="0.25">
      <c r="B110" s="6">
        <v>14</v>
      </c>
      <c r="C110" s="26" t="str">
        <f>IF($C$30&gt;0,$C$30,"")</f>
        <v/>
      </c>
      <c r="D110" s="26"/>
      <c r="E110" s="26"/>
      <c r="F110" s="27"/>
      <c r="G110" s="6"/>
      <c r="H110" s="12"/>
      <c r="I110" s="12">
        <f t="shared" si="8"/>
        <v>0</v>
      </c>
      <c r="K110" s="6">
        <v>14</v>
      </c>
      <c r="L110" s="15"/>
      <c r="M110" s="6"/>
      <c r="N110" s="12"/>
      <c r="O110" s="12">
        <f t="shared" si="9"/>
        <v>0</v>
      </c>
    </row>
    <row r="111" spans="2:15" x14ac:dyDescent="0.25">
      <c r="B111" s="6">
        <v>15</v>
      </c>
      <c r="C111" s="26" t="str">
        <f>IF($C$31&gt;0,$C$31,"")</f>
        <v/>
      </c>
      <c r="D111" s="26"/>
      <c r="E111" s="26"/>
      <c r="F111" s="27"/>
      <c r="G111" s="6"/>
      <c r="H111" s="12"/>
      <c r="I111" s="12">
        <f t="shared" si="8"/>
        <v>0</v>
      </c>
      <c r="K111" s="6">
        <v>15</v>
      </c>
      <c r="L111" s="15"/>
      <c r="M111" s="6"/>
      <c r="N111" s="12"/>
      <c r="O111" s="12">
        <f t="shared" si="9"/>
        <v>0</v>
      </c>
    </row>
    <row r="112" spans="2:15" ht="35.1" customHeight="1" x14ac:dyDescent="0.25">
      <c r="B112" s="19" t="s">
        <v>7</v>
      </c>
      <c r="C112" s="19"/>
      <c r="D112" s="19"/>
      <c r="E112" s="19"/>
      <c r="F112" s="19"/>
      <c r="G112" s="19"/>
      <c r="H112" s="19"/>
      <c r="I112" s="13">
        <f>SUM(I97:I111)</f>
        <v>0</v>
      </c>
      <c r="K112" s="19" t="s">
        <v>7</v>
      </c>
      <c r="L112" s="19"/>
      <c r="M112" s="19"/>
      <c r="N112" s="19"/>
      <c r="O112" s="13">
        <f>SUM(O97:O111)</f>
        <v>0</v>
      </c>
    </row>
  </sheetData>
  <mergeCells count="126">
    <mergeCell ref="B2:I2"/>
    <mergeCell ref="B3:I3"/>
    <mergeCell ref="K6:O11"/>
    <mergeCell ref="C48:F48"/>
    <mergeCell ref="C49:F49"/>
    <mergeCell ref="C50:F50"/>
    <mergeCell ref="B54:I54"/>
    <mergeCell ref="B55:C55"/>
    <mergeCell ref="D55:I55"/>
    <mergeCell ref="C51:F51"/>
    <mergeCell ref="B52:H52"/>
    <mergeCell ref="C20:F20"/>
    <mergeCell ref="C21:F21"/>
    <mergeCell ref="C22:F22"/>
    <mergeCell ref="C23:F23"/>
    <mergeCell ref="C24:F24"/>
    <mergeCell ref="C30:F30"/>
    <mergeCell ref="C31:F31"/>
    <mergeCell ref="D35:I35"/>
    <mergeCell ref="C25:F25"/>
    <mergeCell ref="C26:F26"/>
    <mergeCell ref="C27:F27"/>
    <mergeCell ref="C28:F28"/>
    <mergeCell ref="C29:F29"/>
    <mergeCell ref="B32:H32"/>
    <mergeCell ref="D11:F11"/>
    <mergeCell ref="C5:I5"/>
    <mergeCell ref="B15:C15"/>
    <mergeCell ref="D15:I15"/>
    <mergeCell ref="C16:F16"/>
    <mergeCell ref="C17:F17"/>
    <mergeCell ref="C18:F18"/>
    <mergeCell ref="C19:F19"/>
    <mergeCell ref="B14:I14"/>
    <mergeCell ref="B34:I34"/>
    <mergeCell ref="B35:C35"/>
    <mergeCell ref="C61:F61"/>
    <mergeCell ref="C62:F62"/>
    <mergeCell ref="C63:F63"/>
    <mergeCell ref="C64:F64"/>
    <mergeCell ref="C65:F65"/>
    <mergeCell ref="C43:F43"/>
    <mergeCell ref="C44:F44"/>
    <mergeCell ref="C45:F45"/>
    <mergeCell ref="C46:F46"/>
    <mergeCell ref="C36:F36"/>
    <mergeCell ref="C37:F37"/>
    <mergeCell ref="C38:F38"/>
    <mergeCell ref="C39:F39"/>
    <mergeCell ref="C40:F40"/>
    <mergeCell ref="C41:F41"/>
    <mergeCell ref="C42:F42"/>
    <mergeCell ref="C56:F56"/>
    <mergeCell ref="C57:F57"/>
    <mergeCell ref="C58:F58"/>
    <mergeCell ref="C59:F59"/>
    <mergeCell ref="C60:F60"/>
    <mergeCell ref="C47:F47"/>
    <mergeCell ref="C71:F71"/>
    <mergeCell ref="B74:I74"/>
    <mergeCell ref="B75:C75"/>
    <mergeCell ref="D75:I75"/>
    <mergeCell ref="C76:F76"/>
    <mergeCell ref="C66:F66"/>
    <mergeCell ref="C67:F67"/>
    <mergeCell ref="C68:F68"/>
    <mergeCell ref="C69:F69"/>
    <mergeCell ref="C70:F70"/>
    <mergeCell ref="B72:H72"/>
    <mergeCell ref="C89:F89"/>
    <mergeCell ref="C90:F90"/>
    <mergeCell ref="C91:F91"/>
    <mergeCell ref="C82:F82"/>
    <mergeCell ref="C83:F83"/>
    <mergeCell ref="C84:F84"/>
    <mergeCell ref="C85:F85"/>
    <mergeCell ref="C86:F86"/>
    <mergeCell ref="C77:F77"/>
    <mergeCell ref="C78:F78"/>
    <mergeCell ref="C79:F79"/>
    <mergeCell ref="C80:F80"/>
    <mergeCell ref="C81:F81"/>
    <mergeCell ref="C87:F87"/>
    <mergeCell ref="C88:F88"/>
    <mergeCell ref="B112:H112"/>
    <mergeCell ref="C107:F107"/>
    <mergeCell ref="C108:F108"/>
    <mergeCell ref="C109:F109"/>
    <mergeCell ref="C110:F110"/>
    <mergeCell ref="C111:F111"/>
    <mergeCell ref="C102:F102"/>
    <mergeCell ref="C103:F103"/>
    <mergeCell ref="C104:F104"/>
    <mergeCell ref="C105:F105"/>
    <mergeCell ref="C106:F106"/>
    <mergeCell ref="C97:F97"/>
    <mergeCell ref="C98:F98"/>
    <mergeCell ref="C99:F99"/>
    <mergeCell ref="C100:F100"/>
    <mergeCell ref="C101:F101"/>
    <mergeCell ref="B92:H92"/>
    <mergeCell ref="B94:I94"/>
    <mergeCell ref="B95:C95"/>
    <mergeCell ref="D95:I95"/>
    <mergeCell ref="C96:F96"/>
    <mergeCell ref="K112:N112"/>
    <mergeCell ref="K1:O4"/>
    <mergeCell ref="K95:L95"/>
    <mergeCell ref="M95:O95"/>
    <mergeCell ref="K92:N92"/>
    <mergeCell ref="K94:O94"/>
    <mergeCell ref="K72:N72"/>
    <mergeCell ref="K74:O74"/>
    <mergeCell ref="K75:L75"/>
    <mergeCell ref="M75:O75"/>
    <mergeCell ref="K52:N52"/>
    <mergeCell ref="K54:O54"/>
    <mergeCell ref="K55:L55"/>
    <mergeCell ref="M55:O55"/>
    <mergeCell ref="K32:N32"/>
    <mergeCell ref="K34:O34"/>
    <mergeCell ref="K35:L35"/>
    <mergeCell ref="M35:O35"/>
    <mergeCell ref="K14:O14"/>
    <mergeCell ref="K15:L15"/>
    <mergeCell ref="M15:O15"/>
  </mergeCells>
  <phoneticPr fontId="7" type="noConversion"/>
  <conditionalFormatting sqref="D8:D9">
    <cfRule type="expression" dxfId="29" priority="50">
      <formula>AND($D$8=0,$D$9=0)</formula>
    </cfRule>
    <cfRule type="expression" dxfId="28" priority="68">
      <formula>AND($D$8="X",$D$9="X")</formula>
    </cfRule>
  </conditionalFormatting>
  <conditionalFormatting sqref="C5:I5">
    <cfRule type="expression" dxfId="27" priority="67">
      <formula>$C$5=0</formula>
    </cfRule>
  </conditionalFormatting>
  <conditionalFormatting sqref="B34:O112">
    <cfRule type="expression" dxfId="26" priority="2">
      <formula>OR($D$8="X",AND($D$8=0,$D$9=0))</formula>
    </cfRule>
  </conditionalFormatting>
  <conditionalFormatting sqref="D15 M15 D35 M35 D55 M55 D75 M75 D95 M95">
    <cfRule type="expression" dxfId="25" priority="49">
      <formula>$D15=0</formula>
    </cfRule>
  </conditionalFormatting>
  <conditionalFormatting sqref="D11:F11">
    <cfRule type="expression" dxfId="24" priority="48">
      <formula>$D$11=0</formula>
    </cfRule>
  </conditionalFormatting>
  <conditionalFormatting sqref="G17:G31">
    <cfRule type="expression" dxfId="23" priority="38">
      <formula>AND(C17&gt;0,G17=0)</formula>
    </cfRule>
  </conditionalFormatting>
  <conditionalFormatting sqref="H17:H31">
    <cfRule type="expression" dxfId="22" priority="69">
      <formula>AND(C17&gt;0,H17=0)</formula>
    </cfRule>
  </conditionalFormatting>
  <conditionalFormatting sqref="G37:H41">
    <cfRule type="containsBlanks" dxfId="21" priority="34">
      <formula>LEN(TRIM(G37))=0</formula>
    </cfRule>
  </conditionalFormatting>
  <conditionalFormatting sqref="G42:G51">
    <cfRule type="expression" dxfId="20" priority="33">
      <formula>AND(C42&gt;0,G42=0)</formula>
    </cfRule>
  </conditionalFormatting>
  <conditionalFormatting sqref="H42:H51">
    <cfRule type="expression" dxfId="19" priority="36">
      <formula>AND(C42&gt;0,H42=0)</formula>
    </cfRule>
  </conditionalFormatting>
  <conditionalFormatting sqref="G57:H61">
    <cfRule type="containsBlanks" dxfId="18" priority="30">
      <formula>LEN(TRIM(G57))=0</formula>
    </cfRule>
  </conditionalFormatting>
  <conditionalFormatting sqref="G62:G71">
    <cfRule type="expression" dxfId="17" priority="29">
      <formula>AND(C62&gt;0,G62=0)</formula>
    </cfRule>
  </conditionalFormatting>
  <conditionalFormatting sqref="H62:H71">
    <cfRule type="expression" dxfId="16" priority="32">
      <formula>AND(C62&gt;0,H62=0)</formula>
    </cfRule>
  </conditionalFormatting>
  <conditionalFormatting sqref="G77:H81">
    <cfRule type="containsBlanks" dxfId="15" priority="26">
      <formula>LEN(TRIM(G77))=0</formula>
    </cfRule>
  </conditionalFormatting>
  <conditionalFormatting sqref="G82:G91">
    <cfRule type="expression" dxfId="14" priority="25">
      <formula>AND(C82&gt;0,G82=0)</formula>
    </cfRule>
  </conditionalFormatting>
  <conditionalFormatting sqref="H82:H91">
    <cfRule type="expression" dxfId="13" priority="28">
      <formula>AND(C82&gt;0,H82=0)</formula>
    </cfRule>
  </conditionalFormatting>
  <conditionalFormatting sqref="G97:H101">
    <cfRule type="containsBlanks" dxfId="12" priority="22">
      <formula>LEN(TRIM(G97))=0</formula>
    </cfRule>
  </conditionalFormatting>
  <conditionalFormatting sqref="G102:G111">
    <cfRule type="expression" dxfId="11" priority="21">
      <formula>AND(C102&gt;0,G102=0)</formula>
    </cfRule>
  </conditionalFormatting>
  <conditionalFormatting sqref="H102:H111">
    <cfRule type="expression" dxfId="10" priority="24">
      <formula>AND(C102&gt;0,H102=0)</formula>
    </cfRule>
  </conditionalFormatting>
  <conditionalFormatting sqref="M17:M31">
    <cfRule type="expression" dxfId="9" priority="17">
      <formula>AND(L17&gt;0,M17=0)</formula>
    </cfRule>
  </conditionalFormatting>
  <conditionalFormatting sqref="N17:N31">
    <cfRule type="expression" dxfId="8" priority="20">
      <formula>AND(L17&gt;0,N17=0)</formula>
    </cfRule>
  </conditionalFormatting>
  <conditionalFormatting sqref="M37:M51">
    <cfRule type="expression" dxfId="7" priority="12">
      <formula>AND(L37&gt;0,M37=0)</formula>
    </cfRule>
  </conditionalFormatting>
  <conditionalFormatting sqref="N37:N51">
    <cfRule type="expression" dxfId="6" priority="14">
      <formula>AND(L37&gt;0,N37=0)</formula>
    </cfRule>
  </conditionalFormatting>
  <conditionalFormatting sqref="M57:M71">
    <cfRule type="expression" dxfId="5" priority="9">
      <formula>AND(L57&gt;0,M57=0)</formula>
    </cfRule>
  </conditionalFormatting>
  <conditionalFormatting sqref="N57:N71">
    <cfRule type="expression" dxfId="4" priority="11">
      <formula>AND(L57&gt;0,N57=0)</formula>
    </cfRule>
  </conditionalFormatting>
  <conditionalFormatting sqref="M77:M91">
    <cfRule type="expression" dxfId="3" priority="6">
      <formula>AND(L77&gt;0,M77=0)</formula>
    </cfRule>
  </conditionalFormatting>
  <conditionalFormatting sqref="N77:N91">
    <cfRule type="expression" dxfId="2" priority="8">
      <formula>AND(L77&gt;0,N77=0)</formula>
    </cfRule>
  </conditionalFormatting>
  <conditionalFormatting sqref="M97:M111">
    <cfRule type="expression" dxfId="1" priority="3">
      <formula>AND(L97&gt;0,M97=0)</formula>
    </cfRule>
  </conditionalFormatting>
  <conditionalFormatting sqref="N97:N111">
    <cfRule type="expression" dxfId="0" priority="5">
      <formula>AND(L97&gt;0,N97=0)</formula>
    </cfRule>
  </conditionalFormatting>
  <dataValidations count="4">
    <dataValidation type="list" allowBlank="1" showInputMessage="1" showErrorMessage="1" sqref="D8:E9" xr:uid="{213D0F8F-37B0-4FB3-A786-4FC4996DA5E3}">
      <formula1>"X"</formula1>
    </dataValidation>
    <dataValidation allowBlank="1" showInputMessage="1" showErrorMessage="1" prompt="Insert description of any additional charges within this project (if any)" sqref="C22:F31 L102:L111 L82:L91 L62:L71 L42:L51 L22:L31" xr:uid="{6680D5C0-4266-4D94-ABD0-7A4EDE246833}"/>
    <dataValidation allowBlank="1" showInputMessage="1" showErrorMessage="1" prompt="NOTE: Travel hours gourly rate should not exceed 50% of the SMEs labor hourly rate" sqref="N17 N37 N57 N77 N97" xr:uid="{D1FA4279-4838-4F2C-A806-A540D5343D72}"/>
    <dataValidation allowBlank="1" showInputMessage="1" showErrorMessage="1" prompt="NOTE: Travel hours quantity should not exceed 8 hours per day of travel" sqref="M17 M37 M57 M77 M97" xr:uid="{91C1A4B3-8D01-4F8F-BC2E-54E9658C8B0A}"/>
  </dataValidations>
  <printOptions horizontalCentered="1"/>
  <pageMargins left="0.2" right="0.2" top="0.25" bottom="0.25" header="0.3" footer="0.3"/>
  <pageSetup paperSize="9" scale="55" fitToHeight="100" orientation="landscape" r:id="rId1"/>
  <rowBreaks count="2" manualBreakCount="2">
    <brk id="43" max="14" man="1"/>
    <brk id="112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befc23-1fe1-44b2-a733-4c8c0aa65b45" xsi:nil="true"/>
    <lcf76f155ced4ddcb4097134ff3c332f xmlns="179c98ad-03b3-43e3-8ab4-62d7950481c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07293101D28248819F872C25747D98" ma:contentTypeVersion="15" ma:contentTypeDescription="Create a new document." ma:contentTypeScope="" ma:versionID="c442c8180cb3596b19a63a348ac617fa">
  <xsd:schema xmlns:xsd="http://www.w3.org/2001/XMLSchema" xmlns:xs="http://www.w3.org/2001/XMLSchema" xmlns:p="http://schemas.microsoft.com/office/2006/metadata/properties" xmlns:ns2="179c98ad-03b3-43e3-8ab4-62d7950481c7" xmlns:ns3="26befc23-1fe1-44b2-a733-4c8c0aa65b45" targetNamespace="http://schemas.microsoft.com/office/2006/metadata/properties" ma:root="true" ma:fieldsID="8767d3b3ca41a7cb4053eb4743e369fc" ns2:_="" ns3:_="">
    <xsd:import namespace="179c98ad-03b3-43e3-8ab4-62d7950481c7"/>
    <xsd:import namespace="26befc23-1fe1-44b2-a733-4c8c0aa65b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c98ad-03b3-43e3-8ab4-62d795048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bd5f298-1e24-4768-94fc-a8b9045ba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efc23-1fe1-44b2-a733-4c8c0aa65b4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b0278af-7bfa-4f20-82c7-0cd37bd778f2}" ma:internalName="TaxCatchAll" ma:showField="CatchAllData" ma:web="26befc23-1fe1-44b2-a733-4c8c0aa65b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DDC9FA-49B4-4243-94B4-98C4D7BB5B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E2D9EE-6005-41CC-A8A9-EAFDE4C7BC78}">
  <ds:schemaRefs>
    <ds:schemaRef ds:uri="http://schemas.microsoft.com/office/2006/metadata/properties"/>
    <ds:schemaRef ds:uri="http://schemas.microsoft.com/office/infopath/2007/PartnerControls"/>
    <ds:schemaRef ds:uri="26befc23-1fe1-44b2-a733-4c8c0aa65b45"/>
    <ds:schemaRef ds:uri="179c98ad-03b3-43e3-8ab4-62d7950481c7"/>
  </ds:schemaRefs>
</ds:datastoreItem>
</file>

<file path=customXml/itemProps3.xml><?xml version="1.0" encoding="utf-8"?>
<ds:datastoreItem xmlns:ds="http://schemas.openxmlformats.org/officeDocument/2006/customXml" ds:itemID="{BF512F7E-5497-496B-A5FB-2D656EE9CC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c98ad-03b3-43e3-8ab4-62d7950481c7"/>
    <ds:schemaRef ds:uri="26befc23-1fe1-44b2-a733-4c8c0aa65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Proposal</vt:lpstr>
      <vt:lpstr>'Cost Proposal'!Print_Area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Cho, Jason</dc:creator>
  <cp:keywords/>
  <dc:description/>
  <cp:lastModifiedBy>Koshel, Maksym</cp:lastModifiedBy>
  <cp:revision/>
  <cp:lastPrinted>2023-02-15T10:33:53Z</cp:lastPrinted>
  <dcterms:created xsi:type="dcterms:W3CDTF">2019-01-15T15:07:34Z</dcterms:created>
  <dcterms:modified xsi:type="dcterms:W3CDTF">2023-02-15T11:38:01Z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0x010100D707293101D28248819F872C25747D98</vt:lpwstr>
  </property>
  <property fmtid="{D5CDD505-2E9C-101B-9397-08002B2CF9AE}" pid="3" name="_dlc_DocIdItemGuid">
    <vt:lpwstr>8a280e18-e558-430e-ac74-9015dc98dd3f</vt:lpwstr>
  </property>
  <property fmtid="{D5CDD505-2E9C-101B-9397-08002B2CF9AE}" pid="4" name="MediaServiceImageTags">
    <vt:lpwstr/>
  </property>
</Properties>
</file>