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C:\Users\mscott\OneDrive - CRDF Global\Desktop\"/>
    </mc:Choice>
  </mc:AlternateContent>
  <xr:revisionPtr revIDLastSave="0" documentId="10_ncr:100000_{C7CED978-03B7-4A4C-A230-64DD26520FA5}" xr6:coauthVersionLast="31" xr6:coauthVersionMax="31" xr10:uidLastSave="{00000000-0000-0000-0000-000000000000}"/>
  <bookViews>
    <workbookView xWindow="0" yWindow="0" windowWidth="25200" windowHeight="11292" xr2:uid="{00000000-000D-0000-FFFF-FFFF00000000}"/>
  </bookViews>
  <sheets>
    <sheet name="Expenditure Details" sheetId="1" r:id="rId1"/>
    <sheet name="Instructions" sheetId="2" r:id="rId2"/>
  </sheets>
  <definedNames>
    <definedName name="Currency_Codes">#REF!</definedName>
    <definedName name="funding">#REF!</definedName>
    <definedName name="_xlnm.Print_Area" localSheetId="0">'Expenditure Details'!$A$1:$H$80</definedName>
    <definedName name="_xlnm.Print_Area" localSheetId="1">Instructions!$A$1:$A$16</definedName>
    <definedName name="Z_5939A15A_A3F2_4E94_8FA5_E95683069E2F_.wvu.PrintArea" localSheetId="0" hidden="1">'Expenditure Details'!$A$1:$H$80</definedName>
    <definedName name="Z_5939A15A_A3F2_4E94_8FA5_E95683069E2F_.wvu.Rows" localSheetId="0" hidden="1">'Expenditure Details'!$7:$19,'Expenditure Details'!$31:$50,'Expenditure Details'!#REF!</definedName>
    <definedName name="Z_6293E269_043D_4FB3_B25D_8195EE1C80AF_.wvu.PrintArea" localSheetId="0" hidden="1">'Expenditure Details'!$A$1:$H$80</definedName>
    <definedName name="Z_6293E269_043D_4FB3_B25D_8195EE1C80AF_.wvu.Rows" localSheetId="0" hidden="1">'Expenditure Details'!$7:$19,'Expenditure Details'!$31:$50,'Expenditure Details'!#REF!</definedName>
    <definedName name="Z_8784AE1E_98C5_43E3_9D09_1FFB7F083380_.wvu.PrintArea" localSheetId="0" hidden="1">'Expenditure Details'!$A$1:$H$80</definedName>
    <definedName name="Z_8784AE1E_98C5_43E3_9D09_1FFB7F083380_.wvu.Rows" localSheetId="0" hidden="1">'Expenditure Details'!$7:$19,'Expenditure Details'!$31:$50,'Expenditure Details'!#REF!</definedName>
  </definedNames>
  <calcPr calcId="179017"/>
</workbook>
</file>

<file path=xl/calcChain.xml><?xml version="1.0" encoding="utf-8"?>
<calcChain xmlns="http://schemas.openxmlformats.org/spreadsheetml/2006/main">
  <c r="G23" i="1" l="1"/>
  <c r="G24" i="1"/>
  <c r="G25" i="1"/>
  <c r="G26" i="1"/>
  <c r="G27" i="1"/>
  <c r="G28" i="1"/>
  <c r="G29" i="1"/>
  <c r="G30" i="1"/>
  <c r="G31" i="1"/>
  <c r="G32" i="1"/>
  <c r="G33" i="1"/>
  <c r="G34" i="1"/>
  <c r="G35" i="1"/>
  <c r="G36" i="1"/>
  <c r="G37" i="1"/>
  <c r="G38" i="1"/>
  <c r="G39" i="1"/>
  <c r="G40" i="1"/>
  <c r="G41" i="1"/>
  <c r="G42" i="1"/>
  <c r="G43" i="1"/>
  <c r="G44" i="1"/>
  <c r="G45" i="1"/>
  <c r="G46" i="1"/>
  <c r="G47" i="1"/>
  <c r="G48" i="1"/>
  <c r="G49" i="1"/>
  <c r="G50" i="1"/>
  <c r="G55" i="1"/>
  <c r="G56" i="1"/>
  <c r="G57" i="1"/>
  <c r="G58" i="1"/>
  <c r="G59" i="1"/>
  <c r="G60" i="1"/>
  <c r="G61" i="1"/>
  <c r="G62" i="1"/>
  <c r="G63" i="1"/>
  <c r="G64" i="1"/>
  <c r="G65" i="1"/>
  <c r="G66" i="1"/>
  <c r="G67" i="1"/>
  <c r="G68" i="1"/>
  <c r="G69" i="1"/>
  <c r="G70" i="1"/>
  <c r="G71" i="1"/>
  <c r="G72" i="1"/>
  <c r="G53" i="1"/>
  <c r="G22" i="1" l="1"/>
  <c r="G19" i="1"/>
  <c r="G18" i="1"/>
  <c r="G17" i="1"/>
  <c r="G16" i="1"/>
  <c r="G15" i="1"/>
  <c r="G14" i="1"/>
  <c r="G13" i="1"/>
  <c r="G12" i="1"/>
  <c r="G11" i="1"/>
  <c r="G10" i="1"/>
  <c r="G9" i="1"/>
  <c r="G8" i="1"/>
  <c r="G7" i="1"/>
  <c r="G6" i="1"/>
  <c r="G5" i="1"/>
  <c r="G73" i="1" l="1"/>
  <c r="G20" i="1"/>
  <c r="G51" i="1"/>
  <c r="G75" i="1" l="1"/>
  <c r="G76" i="1" l="1"/>
  <c r="G78" i="1" s="1"/>
  <c r="G8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6" authorId="0" shapeId="0" xr:uid="{00000000-0006-0000-0000-000001000000}">
      <text>
        <r>
          <rPr>
            <b/>
            <sz val="8"/>
            <color indexed="81"/>
            <rFont val="Tahoma"/>
            <family val="2"/>
          </rPr>
          <t>Administrator:</t>
        </r>
        <r>
          <rPr>
            <sz val="8"/>
            <color indexed="81"/>
            <rFont val="Tahoma"/>
            <family val="2"/>
          </rPr>
          <t xml:space="preserve">
Unhide additional rows to list additional expenses</t>
        </r>
      </text>
    </comment>
    <comment ref="A30" authorId="0" shapeId="0" xr:uid="{00000000-0006-0000-0000-000002000000}">
      <text>
        <r>
          <rPr>
            <b/>
            <sz val="8"/>
            <color indexed="81"/>
            <rFont val="Tahoma"/>
            <family val="2"/>
          </rPr>
          <t>Administrator:</t>
        </r>
        <r>
          <rPr>
            <sz val="8"/>
            <color indexed="81"/>
            <rFont val="Tahoma"/>
            <family val="2"/>
          </rPr>
          <t xml:space="preserve">
Unhide additional rows to list additional expenses</t>
        </r>
      </text>
    </comment>
    <comment ref="A61" authorId="0" shapeId="0" xr:uid="{00000000-0006-0000-0000-000003000000}">
      <text>
        <r>
          <rPr>
            <b/>
            <sz val="8"/>
            <color indexed="81"/>
            <rFont val="Tahoma"/>
            <family val="2"/>
          </rPr>
          <t>Administrator:</t>
        </r>
        <r>
          <rPr>
            <sz val="8"/>
            <color indexed="81"/>
            <rFont val="Tahoma"/>
            <family val="2"/>
          </rPr>
          <t xml:space="preserve">
Unhide additional rows to list additional expenses</t>
        </r>
      </text>
    </comment>
  </commentList>
</comments>
</file>

<file path=xl/sharedStrings.xml><?xml version="1.0" encoding="utf-8"?>
<sst xmlns="http://schemas.openxmlformats.org/spreadsheetml/2006/main" count="54" uniqueCount="54">
  <si>
    <t xml:space="preserve">EXPENDITURE DETAILS FOR REPORT PERIOD </t>
  </si>
  <si>
    <t xml:space="preserve">Do not group expenses together. List expenses as individual line items to the extent possible.  </t>
  </si>
  <si>
    <t>No.</t>
  </si>
  <si>
    <t xml:space="preserve">Amount </t>
  </si>
  <si>
    <t>Amount in USD</t>
  </si>
  <si>
    <t xml:space="preserve">Notes / Justification </t>
  </si>
  <si>
    <t>Individual Financial Support Subtotal</t>
  </si>
  <si>
    <t xml:space="preserve">Equipment, Supplies and Services </t>
  </si>
  <si>
    <t>Cash</t>
  </si>
  <si>
    <t>Direct Wire</t>
  </si>
  <si>
    <t>Credit/Debit Card</t>
  </si>
  <si>
    <t>Check</t>
  </si>
  <si>
    <t>2.10.</t>
  </si>
  <si>
    <t>2.20.</t>
  </si>
  <si>
    <t>Equipment, Supplies and Services Subtotal</t>
  </si>
  <si>
    <t>Travel</t>
  </si>
  <si>
    <t>3.10.</t>
  </si>
  <si>
    <t>Travel Subtotal</t>
  </si>
  <si>
    <t>USD</t>
  </si>
  <si>
    <t>Catering for 100 participants</t>
  </si>
  <si>
    <t>Labor</t>
  </si>
  <si>
    <t>Catering (EXAMPLE)</t>
  </si>
  <si>
    <t>Instructions</t>
  </si>
  <si>
    <t>Supporting Documentation</t>
  </si>
  <si>
    <t>1). The report forms must be completed in English.</t>
  </si>
  <si>
    <t>4).Copies of supporting documents must be clearly labeled and arranged in accordance with expenditure items indicated in the "Expenditure Details" worksheet.  (E.g. "1.1", "1.2", "1.3", etc.)  Original supporting documents must be stored at the recipient organization and be available upon request by CRDF in accordance with the CRDF Global Agreement Terms and Conditions.</t>
  </si>
  <si>
    <t>2). Additional Documentation must be provided for the following expenses:</t>
  </si>
  <si>
    <t>1). All expenses must be supported by documentation such as receipts and/or invoices.  The documentation must show a description of the item, price, date of sale and vendor name.</t>
  </si>
  <si>
    <r>
      <rPr>
        <i/>
        <sz val="11"/>
        <color theme="1"/>
        <rFont val="Calibri"/>
        <family val="2"/>
        <scheme val="minor"/>
      </rPr>
      <t>Sole-Source Selection</t>
    </r>
    <r>
      <rPr>
        <b/>
        <sz val="11"/>
        <color theme="1"/>
        <rFont val="Calibri"/>
        <family val="2"/>
        <scheme val="minor"/>
      </rPr>
      <t>:</t>
    </r>
    <r>
      <rPr>
        <sz val="11"/>
        <color theme="1"/>
        <rFont val="Calibri"/>
        <family val="2"/>
        <scheme val="minor"/>
      </rPr>
      <t xml:space="preserve"> The absence of competition is referred to as Sole Source Selection and implies that only one vendor was considered for the activity and no public announcement or solicitation was issued. In such cases a justification must be documented demonstrating why the vendor/service provider is uniquely qualified to perform the work. </t>
    </r>
    <r>
      <rPr>
        <i/>
        <sz val="11"/>
        <color theme="1"/>
        <rFont val="Calibri"/>
        <family val="2"/>
        <scheme val="minor"/>
      </rPr>
      <t>The justification must demonstrate that there is only one vendor who is capable of completing the requirement.</t>
    </r>
    <r>
      <rPr>
        <sz val="11"/>
        <color theme="1"/>
        <rFont val="Calibri"/>
        <family val="2"/>
        <scheme val="minor"/>
      </rPr>
      <t xml:space="preserve"> This claim should be based on the vendor’s unique qualifications or products, including any innovative approach unique to the vendor.- Demonstrate what efforts were made to determine the vendor’s singular ability to complete the work, and/or that the requirement is specialized enough to make competition infeasible.- Explain why competition is unmerited, owing to size of market, infeasibility of searching for competitors, unmatched qualifications of the contractor, etc.</t>
    </r>
  </si>
  <si>
    <r>
      <rPr>
        <b/>
        <sz val="11"/>
        <color theme="1"/>
        <rFont val="Calibri"/>
        <family val="2"/>
        <scheme val="minor"/>
      </rPr>
      <t>Travel -</t>
    </r>
    <r>
      <rPr>
        <sz val="11"/>
        <color theme="1"/>
        <rFont val="Calibri"/>
        <family val="2"/>
        <scheme val="minor"/>
      </rPr>
      <t xml:space="preserve"> If expenses are incurred in support of project travel, documentation shall include: A) Flight confirmations/itineraries, boarding passes, hotel invoices/folios and any other relevant receipts verifying the purpose and fact of the expenditures. B) Signed cash receipts for any stipend paid directly to individuals.  CRDF Global has a template available for individuals or groups. C). Any explanation necessary showing how a stipend for ground transport or meals and incidental expenses was calculated.</t>
    </r>
  </si>
  <si>
    <t>2). Financial Reports should be sent to the agreement officer and technical officer via email.  Support documentation such as receipts and invoices should be included in one file.</t>
  </si>
  <si>
    <t>Payment Date (mm/dd/yyyy)</t>
  </si>
  <si>
    <t>JOD</t>
  </si>
  <si>
    <t>Description of Expense</t>
  </si>
  <si>
    <t>Total USD Expenditures on Financial Report</t>
  </si>
  <si>
    <t>Unreconciled Financial Advances</t>
  </si>
  <si>
    <t>Honoraria for 2 day Workshop</t>
  </si>
  <si>
    <t>M. Smith - Honoraria (EXAMPLE)</t>
  </si>
  <si>
    <t>IDR</t>
  </si>
  <si>
    <t>Round Trip flight to Biosafety Conference 2/26-2/28</t>
  </si>
  <si>
    <t>Total Amount Owed to Awardee</t>
  </si>
  <si>
    <t>Exchange Rate (Please use oanda.com or provide official bank rate documentation)</t>
  </si>
  <si>
    <t>Flight (Paris-Amman) (EXAMPLE)</t>
  </si>
  <si>
    <t>Currency Paid</t>
  </si>
  <si>
    <t>Financial advance of 500USD sent to Awardee on 1/1/15 (EXAMPLE)</t>
  </si>
  <si>
    <t>Indirect Expenses (Must be a rate and previously approved by CRDF Global- Ex. 10%)</t>
  </si>
  <si>
    <t>Total Expenditures for this Period</t>
  </si>
  <si>
    <r>
      <rPr>
        <b/>
        <sz val="11"/>
        <color theme="1"/>
        <rFont val="Calibri"/>
        <family val="2"/>
        <scheme val="minor"/>
      </rPr>
      <t xml:space="preserve">Equipment, Supplies of Services over 3500 USD - </t>
    </r>
    <r>
      <rPr>
        <i/>
        <sz val="11"/>
        <color theme="1"/>
        <rFont val="Calibri"/>
        <family val="2"/>
        <scheme val="minor"/>
      </rPr>
      <t>Bidding Guidelines</t>
    </r>
    <r>
      <rPr>
        <sz val="11"/>
        <color theme="1"/>
        <rFont val="Calibri"/>
        <family val="2"/>
        <scheme val="minor"/>
      </rPr>
      <t>: For procurements with an aggregate cost of USD 3,500 or greater  (or foreign currency equivalent) the awardee must conduct a competitive bid process, including at least 3 separate vendors, and retain documentation demonstrating that process.  When the aggregate cost of the procurement equals or exceeds USD 10,000 (or foreign currency equivalent) bidding documentation must be submitted to CRDF Global, including 3 bids from vendors/service providers and the awardee's written justification for the selected vendor/service provider.  Use the Vendor Bid Analysis template for this purpose in the absence of an institutional equivalent form.</t>
    </r>
  </si>
  <si>
    <r>
      <rPr>
        <b/>
        <sz val="11"/>
        <color theme="1"/>
        <rFont val="Calibri"/>
        <family val="2"/>
        <scheme val="minor"/>
      </rPr>
      <t>Labor</t>
    </r>
    <r>
      <rPr>
        <sz val="11"/>
        <color theme="1"/>
        <rFont val="Calibri"/>
        <family val="2"/>
        <scheme val="minor"/>
      </rPr>
      <t xml:space="preserve"> - If individual participants are paid for work performed on the project AND the CRDF Global Agreement requires timekeeping, documentation shall include: 1) Timesheets (CRDF Global will provide a template) and 2) Salary Rate Certification(s) or the relevant institutional employment agreement(s) verifying rate of pay and required level of effort.</t>
    </r>
  </si>
  <si>
    <t xml:space="preserve">5). Exchange rates should be based on a currency exchange website like www.oanda.com or a documented bank rate.  Please use the current rate listed for all expenses.  </t>
  </si>
  <si>
    <t>Modified Total Direct Costs</t>
  </si>
  <si>
    <t>Indirect Expenses can only be applied to certain expenses. Please see instructions tab.</t>
  </si>
  <si>
    <r>
      <t xml:space="preserve">3). Expenses should be organized by cost category according to the approved budget.  In general, cost categories are defined as follows:                                                                                                                                                                                 </t>
    </r>
    <r>
      <rPr>
        <b/>
        <sz val="11"/>
        <color theme="1"/>
        <rFont val="Calibri"/>
        <family val="2"/>
        <scheme val="minor"/>
      </rPr>
      <t>Labor</t>
    </r>
    <r>
      <rPr>
        <sz val="11"/>
        <color theme="1"/>
        <rFont val="Calibri"/>
        <family val="2"/>
        <scheme val="minor"/>
      </rPr>
      <t xml:space="preserve"> – Payments to individual project personnel as compensation for work performed under the project.                                                                                                                                                                            </t>
    </r>
    <r>
      <rPr>
        <b/>
        <sz val="11"/>
        <color theme="1"/>
        <rFont val="Calibri"/>
        <family val="2"/>
        <scheme val="minor"/>
      </rPr>
      <t>Travel–</t>
    </r>
    <r>
      <rPr>
        <sz val="11"/>
        <color theme="1"/>
        <rFont val="Calibri"/>
        <family val="2"/>
        <scheme val="minor"/>
      </rPr>
      <t xml:space="preserve"> Expenses related to the travel of project personnel or event attendees in accomplishing project objectives.                                                                                                                                                     </t>
    </r>
    <r>
      <rPr>
        <b/>
        <sz val="11"/>
        <color theme="1"/>
        <rFont val="Calibri"/>
        <family val="2"/>
        <scheme val="minor"/>
      </rPr>
      <t>Equipment, Supplies, and Services (ESS)</t>
    </r>
    <r>
      <rPr>
        <sz val="11"/>
        <color theme="1"/>
        <rFont val="Calibri"/>
        <family val="2"/>
        <scheme val="minor"/>
      </rPr>
      <t xml:space="preserve"> – Payments to vendors/contractors/service providers for the procurement of equipment, materials and services in order to accomplish project objectives.                                                                                                                                                                                                                                                                                                                                                  </t>
    </r>
    <r>
      <rPr>
        <b/>
        <sz val="11"/>
        <color theme="1"/>
        <rFont val="Calibri"/>
        <family val="2"/>
        <scheme val="minor"/>
      </rPr>
      <t>Indirect Expenses</t>
    </r>
    <r>
      <rPr>
        <sz val="11"/>
        <color theme="1"/>
        <rFont val="Calibri"/>
        <family val="2"/>
        <scheme val="minor"/>
      </rPr>
      <t xml:space="preserve"> (Indirect and Modified Total Direct Cost Line Items are Hidden)- Indirect rates are based on a percentage of direct expenses.  Receipts are not necessary for payment of indirect expenses.  If CRDF Global has not approved your indirect rate or indirect expenses are not allowed on the award, you may not claim them. </t>
    </r>
    <r>
      <rPr>
        <b/>
        <sz val="11"/>
        <color theme="1"/>
        <rFont val="Calibri"/>
        <family val="2"/>
        <scheme val="minor"/>
      </rPr>
      <t>Indirect rates may only be applied to certain expenses.  Modified Total Direct Costs exclude certain expenses you cannot charge indirect expenses on:</t>
    </r>
    <r>
      <rPr>
        <sz val="11"/>
        <color theme="1"/>
        <rFont val="Calibri"/>
        <family val="2"/>
        <scheme val="minor"/>
      </rPr>
      <t xml:space="preserve">
</t>
    </r>
    <r>
      <rPr>
        <b/>
        <sz val="11"/>
        <color theme="1"/>
        <rFont val="Calibri"/>
        <family val="2"/>
        <scheme val="minor"/>
      </rPr>
      <t>Includes (Indirect Rate may be applied/charged on):</t>
    </r>
    <r>
      <rPr>
        <sz val="11"/>
        <color theme="1"/>
        <rFont val="Calibri"/>
        <family val="2"/>
        <scheme val="minor"/>
      </rPr>
      <t xml:space="preserve">
Direct salaries and wages, applicable fringe benefits, materials and supplies, services, staff travel expenses, and subawards and subcontracts up to the first $25,000 of each subaward or subcontract.
</t>
    </r>
    <r>
      <rPr>
        <b/>
        <sz val="11"/>
        <color theme="1"/>
        <rFont val="Calibri"/>
        <family val="2"/>
        <scheme val="minor"/>
      </rPr>
      <t>Excludes (Indirect Expenses cannot be applied/charged on):</t>
    </r>
    <r>
      <rPr>
        <sz val="11"/>
        <color theme="1"/>
        <rFont val="Calibri"/>
        <family val="2"/>
        <scheme val="minor"/>
      </rPr>
      <t xml:space="preserve">
Equipment, capital expenditures, charges for patient care, rental costs, tuition remission, scholarships and fellowships, travel expenses and conference registrations for participants (not awardee staff), &amp; the portion of each subaward or subcontract in excess of $25,000.  
</t>
    </r>
  </si>
  <si>
    <r>
      <t>Indirect Expenses</t>
    </r>
    <r>
      <rPr>
        <sz val="11"/>
        <color theme="1"/>
        <rFont val="Calibri"/>
        <family val="2"/>
        <scheme val="minor"/>
      </rPr>
      <t xml:space="preserve"> (Indirect and Modified Total Direct Cost Line Items are Hidden)- Indirect rates are based on a percentage of direct expenses.  Receipts are not necessary for payment of indirect expenses.  If CRDF Global has not approved your indirect rate or indirect expenses are not allowed on the award, you may not claim them. Indirect rates may only be applied to certain expenses.  Modified Total Direct Costs exclude certain expenses you cannot charge indirect expenses on:
</t>
    </r>
    <r>
      <rPr>
        <b/>
        <sz val="11"/>
        <color theme="1"/>
        <rFont val="Calibri"/>
        <family val="2"/>
        <scheme val="minor"/>
      </rPr>
      <t>Includes (Indirect Rate may be applied/charged on):</t>
    </r>
    <r>
      <rPr>
        <sz val="11"/>
        <color theme="1"/>
        <rFont val="Calibri"/>
        <family val="2"/>
        <scheme val="minor"/>
      </rPr>
      <t xml:space="preserve">
Direct salaries and wages, applicable fringe benefits, materials and supplies, services, staff travel expenses, and subawards and subcontracts up to the first $25,000 of each subaward or subcontract.
</t>
    </r>
    <r>
      <rPr>
        <b/>
        <sz val="11"/>
        <color theme="1"/>
        <rFont val="Calibri"/>
        <family val="2"/>
        <scheme val="minor"/>
      </rPr>
      <t>Excludes (Indirect Expenses cannot be applied/charged on):</t>
    </r>
    <r>
      <rPr>
        <sz val="11"/>
        <color theme="1"/>
        <rFont val="Calibri"/>
        <family val="2"/>
        <scheme val="minor"/>
      </rPr>
      <t xml:space="preserve">
Equipment, capital expenditures, charges for patient care, rental costs, tuition remission, scholarships and fellowships, travel expenses and conference registrations for participants (not awardee staff), &amp; the portion of each subaward or subcontract in excess of $25,000.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</si>
</sst>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1"/>
      <color theme="1"/>
      <name val="Calibri"/>
      <family val="2"/>
      <scheme val="minor"/>
    </font>
    <font>
      <sz val="11"/>
      <color theme="1"/>
      <name val="Calibri"/>
      <family val="2"/>
      <scheme val="minor"/>
    </font>
    <font>
      <b/>
      <sz val="8"/>
      <color indexed="81"/>
      <name val="Tahoma"/>
      <family val="2"/>
    </font>
    <font>
      <sz val="8"/>
      <color indexed="81"/>
      <name val="Tahoma"/>
      <family val="2"/>
    </font>
    <font>
      <sz val="10"/>
      <name val="Arial"/>
      <family val="2"/>
    </font>
    <font>
      <u/>
      <sz val="10"/>
      <color indexed="12"/>
      <name val="Arial"/>
      <family val="2"/>
    </font>
    <font>
      <u/>
      <sz val="11"/>
      <color indexed="12"/>
      <name val="Garamond"/>
      <family val="1"/>
    </font>
    <font>
      <sz val="11"/>
      <name val="Garamond"/>
      <family val="1"/>
    </font>
    <font>
      <b/>
      <sz val="11"/>
      <color theme="1"/>
      <name val="Calibri"/>
      <family val="2"/>
      <scheme val="minor"/>
    </font>
    <font>
      <i/>
      <sz val="11"/>
      <color theme="1"/>
      <name val="Calibri"/>
      <family val="2"/>
      <scheme val="minor"/>
    </font>
    <font>
      <b/>
      <i/>
      <sz val="10"/>
      <name val="Calibri"/>
      <family val="2"/>
      <scheme val="minor"/>
    </font>
    <font>
      <b/>
      <sz val="10"/>
      <name val="Calibri"/>
      <family val="2"/>
      <scheme val="minor"/>
    </font>
    <font>
      <b/>
      <sz val="10"/>
      <color theme="1"/>
      <name val="Calibri"/>
      <family val="2"/>
      <scheme val="minor"/>
    </font>
    <font>
      <b/>
      <i/>
      <sz val="10"/>
      <color theme="1"/>
      <name val="Calibri"/>
      <family val="2"/>
      <scheme val="minor"/>
    </font>
    <font>
      <sz val="10"/>
      <color theme="1"/>
      <name val="Calibri"/>
      <family val="2"/>
      <scheme val="minor"/>
    </font>
    <font>
      <b/>
      <sz val="15"/>
      <color theme="1"/>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theme="6" tint="0.59996337778862885"/>
        <bgColor indexed="64"/>
      </patternFill>
    </fill>
    <fill>
      <patternFill patternType="solid">
        <fgColor rgb="FFDDDDDD"/>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39997558519241921"/>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9">
    <xf numFmtId="0" fontId="0" fillId="0" borderId="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xf numFmtId="0" fontId="4" fillId="0" borderId="0"/>
    <xf numFmtId="0" fontId="7" fillId="0" borderId="0"/>
  </cellStyleXfs>
  <cellXfs count="55">
    <xf numFmtId="0" fontId="0" fillId="0" borderId="0" xfId="0"/>
    <xf numFmtId="0" fontId="0" fillId="0" borderId="0" xfId="0" applyFont="1" applyAlignment="1">
      <alignment wrapText="1"/>
    </xf>
    <xf numFmtId="0" fontId="8" fillId="0" borderId="0" xfId="0" applyFont="1" applyAlignment="1">
      <alignment wrapText="1"/>
    </xf>
    <xf numFmtId="0" fontId="8" fillId="0" borderId="0" xfId="0" applyFont="1" applyAlignment="1">
      <alignment horizontal="center" wrapText="1"/>
    </xf>
    <xf numFmtId="0" fontId="10" fillId="2" borderId="2" xfId="0" applyFont="1" applyFill="1" applyBorder="1" applyAlignment="1">
      <alignment horizontal="center" vertical="center"/>
    </xf>
    <xf numFmtId="0" fontId="11" fillId="0" borderId="6" xfId="0" applyNumberFormat="1" applyFont="1" applyBorder="1" applyAlignment="1">
      <alignment horizontal="center" vertical="center" wrapText="1"/>
    </xf>
    <xf numFmtId="14" fontId="11" fillId="0" borderId="6" xfId="0" applyNumberFormat="1" applyFont="1" applyBorder="1" applyAlignment="1">
      <alignment horizontal="center" vertical="center" wrapText="1"/>
    </xf>
    <xf numFmtId="4" fontId="11" fillId="0" borderId="6" xfId="0" applyNumberFormat="1" applyFont="1" applyBorder="1" applyAlignment="1">
      <alignment horizontal="center" vertical="center" wrapText="1"/>
    </xf>
    <xf numFmtId="0" fontId="12" fillId="0" borderId="0" xfId="0" applyFont="1" applyAlignment="1">
      <alignment horizontal="center" vertical="center" wrapText="1"/>
    </xf>
    <xf numFmtId="44" fontId="11" fillId="0" borderId="6" xfId="1" applyFont="1" applyBorder="1" applyAlignment="1">
      <alignment horizontal="center" vertical="center" wrapText="1"/>
    </xf>
    <xf numFmtId="0" fontId="11" fillId="0" borderId="6" xfId="0" applyNumberFormat="1" applyFont="1" applyFill="1" applyBorder="1" applyAlignment="1">
      <alignment horizontal="center" vertical="center" wrapText="1"/>
    </xf>
    <xf numFmtId="0" fontId="13" fillId="5" borderId="3" xfId="0" applyFont="1" applyFill="1" applyBorder="1" applyAlignment="1">
      <alignment horizontal="center"/>
    </xf>
    <xf numFmtId="0" fontId="13" fillId="5" borderId="2" xfId="0" applyFont="1" applyFill="1" applyBorder="1" applyAlignment="1">
      <alignment horizontal="center"/>
    </xf>
    <xf numFmtId="0" fontId="14" fillId="0" borderId="0" xfId="0" applyFont="1"/>
    <xf numFmtId="0" fontId="12" fillId="3" borderId="3" xfId="0" applyFont="1" applyFill="1" applyBorder="1" applyAlignment="1">
      <alignment horizontal="left"/>
    </xf>
    <xf numFmtId="0" fontId="14" fillId="2" borderId="2" xfId="0" applyFont="1" applyFill="1" applyBorder="1"/>
    <xf numFmtId="14" fontId="14" fillId="3" borderId="2" xfId="0" applyNumberFormat="1" applyFont="1" applyFill="1" applyBorder="1"/>
    <xf numFmtId="4" fontId="14" fillId="3" borderId="2" xfId="0" applyNumberFormat="1" applyFont="1" applyFill="1" applyBorder="1"/>
    <xf numFmtId="0" fontId="14" fillId="3" borderId="2" xfId="0" applyFont="1" applyFill="1" applyBorder="1"/>
    <xf numFmtId="44" fontId="14" fillId="3" borderId="2" xfId="1" applyFont="1" applyFill="1" applyBorder="1"/>
    <xf numFmtId="0" fontId="14" fillId="3" borderId="4" xfId="0" applyFont="1" applyFill="1" applyBorder="1"/>
    <xf numFmtId="0" fontId="14" fillId="0" borderId="5" xfId="0" applyFont="1" applyBorder="1" applyAlignment="1">
      <alignment horizontal="left"/>
    </xf>
    <xf numFmtId="0" fontId="14" fillId="6" borderId="5" xfId="0" applyFont="1" applyFill="1" applyBorder="1" applyAlignment="1">
      <alignment horizontal="center"/>
    </xf>
    <xf numFmtId="14" fontId="14" fillId="6" borderId="5" xfId="0" applyNumberFormat="1" applyFont="1" applyFill="1" applyBorder="1" applyAlignment="1">
      <alignment horizontal="center"/>
    </xf>
    <xf numFmtId="4" fontId="14" fillId="6" borderId="5" xfId="0" applyNumberFormat="1" applyFont="1" applyFill="1" applyBorder="1" applyAlignment="1">
      <alignment horizontal="center"/>
    </xf>
    <xf numFmtId="44" fontId="14" fillId="6" borderId="5" xfId="1" applyFont="1" applyFill="1" applyBorder="1" applyAlignment="1">
      <alignment horizontal="center"/>
    </xf>
    <xf numFmtId="0" fontId="14" fillId="0" borderId="5" xfId="0" applyFont="1" applyBorder="1" applyAlignment="1">
      <alignment horizontal="center"/>
    </xf>
    <xf numFmtId="14" fontId="14" fillId="0" borderId="5" xfId="0" applyNumberFormat="1" applyFont="1" applyBorder="1" applyAlignment="1">
      <alignment horizontal="center"/>
    </xf>
    <xf numFmtId="4" fontId="14" fillId="0" borderId="5" xfId="0" applyNumberFormat="1" applyFont="1" applyBorder="1" applyAlignment="1">
      <alignment horizontal="center"/>
    </xf>
    <xf numFmtId="44" fontId="14" fillId="4" borderId="5" xfId="1" applyFont="1" applyFill="1" applyBorder="1" applyAlignment="1">
      <alignment horizontal="center"/>
    </xf>
    <xf numFmtId="0" fontId="14" fillId="5" borderId="7" xfId="0" applyFont="1" applyFill="1" applyBorder="1" applyAlignment="1">
      <alignment horizontal="left"/>
    </xf>
    <xf numFmtId="0" fontId="13" fillId="5" borderId="8" xfId="0" applyFont="1" applyFill="1" applyBorder="1" applyAlignment="1">
      <alignment horizontal="center"/>
    </xf>
    <xf numFmtId="44" fontId="12" fillId="4" borderId="5" xfId="1" applyFont="1" applyFill="1" applyBorder="1"/>
    <xf numFmtId="0" fontId="14" fillId="0" borderId="4" xfId="0" applyFont="1" applyBorder="1"/>
    <xf numFmtId="44" fontId="14" fillId="0" borderId="5" xfId="1" applyFont="1" applyFill="1" applyBorder="1" applyAlignment="1">
      <alignment horizontal="center"/>
    </xf>
    <xf numFmtId="0" fontId="14" fillId="0" borderId="5" xfId="0" applyFont="1" applyBorder="1"/>
    <xf numFmtId="14" fontId="14" fillId="0" borderId="5" xfId="0" applyNumberFormat="1" applyFont="1" applyBorder="1"/>
    <xf numFmtId="4" fontId="14" fillId="0" borderId="5" xfId="0" applyNumberFormat="1" applyFont="1" applyBorder="1"/>
    <xf numFmtId="44" fontId="14" fillId="4" borderId="5" xfId="1" applyFont="1" applyFill="1" applyBorder="1"/>
    <xf numFmtId="0" fontId="14" fillId="0" borderId="0" xfId="0" applyFont="1" applyAlignment="1">
      <alignment horizontal="left"/>
    </xf>
    <xf numFmtId="14" fontId="14" fillId="0" borderId="0" xfId="0" applyNumberFormat="1" applyFont="1"/>
    <xf numFmtId="4" fontId="14" fillId="0" borderId="0" xfId="0" applyNumberFormat="1" applyFont="1"/>
    <xf numFmtId="44" fontId="14" fillId="0" borderId="0" xfId="1" applyFont="1"/>
    <xf numFmtId="0" fontId="15" fillId="0" borderId="1" xfId="0" applyFont="1" applyBorder="1" applyAlignment="1">
      <alignment horizontal="center" vertical="center"/>
    </xf>
    <xf numFmtId="0" fontId="12"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2" xfId="0" applyFont="1" applyFill="1" applyBorder="1" applyAlignment="1">
      <alignment horizontal="center"/>
    </xf>
    <xf numFmtId="0" fontId="14" fillId="6" borderId="4" xfId="0" applyFont="1" applyFill="1" applyBorder="1" applyAlignment="1">
      <alignment horizontal="center"/>
    </xf>
    <xf numFmtId="0" fontId="13" fillId="5" borderId="4" xfId="0" applyFont="1" applyFill="1" applyBorder="1" applyAlignment="1">
      <alignment horizontal="center"/>
    </xf>
    <xf numFmtId="10" fontId="12" fillId="4" borderId="5" xfId="1" applyNumberFormat="1" applyFont="1" applyFill="1" applyBorder="1"/>
    <xf numFmtId="0" fontId="13" fillId="7" borderId="2" xfId="0" applyFont="1" applyFill="1" applyBorder="1" applyAlignment="1">
      <alignment horizontal="center"/>
    </xf>
    <xf numFmtId="0" fontId="13" fillId="7" borderId="4" xfId="0" applyFont="1" applyFill="1" applyBorder="1" applyAlignment="1">
      <alignment horizontal="center"/>
    </xf>
    <xf numFmtId="0" fontId="12" fillId="0" borderId="4" xfId="0" applyFont="1" applyFill="1" applyBorder="1" applyAlignment="1">
      <alignment horizontal="center"/>
    </xf>
    <xf numFmtId="0" fontId="12" fillId="5" borderId="2" xfId="0" applyFont="1" applyFill="1" applyBorder="1" applyAlignment="1">
      <alignment horizontal="center"/>
    </xf>
    <xf numFmtId="0" fontId="12" fillId="5" borderId="4" xfId="0" applyFont="1" applyFill="1" applyBorder="1" applyAlignment="1">
      <alignment horizontal="center"/>
    </xf>
  </cellXfs>
  <cellStyles count="9">
    <cellStyle name="Currency" xfId="1" builtinId="4"/>
    <cellStyle name="Currency 2" xfId="2" xr:uid="{00000000-0005-0000-0000-000001000000}"/>
    <cellStyle name="Currency 3" xfId="3" xr:uid="{00000000-0005-0000-0000-000002000000}"/>
    <cellStyle name="Hyperlink 2" xfId="4" xr:uid="{00000000-0005-0000-0000-000003000000}"/>
    <cellStyle name="Hyperlink 3"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0"/>
  <sheetViews>
    <sheetView tabSelected="1" zoomScale="120" zoomScaleNormal="120" workbookViewId="0">
      <selection activeCell="D82" sqref="D82"/>
    </sheetView>
  </sheetViews>
  <sheetFormatPr defaultRowHeight="13.8" x14ac:dyDescent="0.3"/>
  <cols>
    <col min="1" max="1" width="6" style="39" customWidth="1"/>
    <col min="2" max="2" width="40.5546875" style="13" customWidth="1"/>
    <col min="3" max="3" width="13.44140625" style="40" bestFit="1" customWidth="1"/>
    <col min="4" max="4" width="14.44140625" style="41" customWidth="1"/>
    <col min="5" max="5" width="8" style="41" bestFit="1" customWidth="1"/>
    <col min="6" max="6" width="20.6640625" style="13" customWidth="1"/>
    <col min="7" max="7" width="15.44140625" style="42" bestFit="1" customWidth="1"/>
    <col min="8" max="8" width="68.88671875" style="13" customWidth="1"/>
    <col min="9" max="16384" width="8.88671875" style="13"/>
  </cols>
  <sheetData>
    <row r="1" spans="1:8" ht="24.75" customHeight="1" x14ac:dyDescent="0.3">
      <c r="A1" s="43" t="s">
        <v>0</v>
      </c>
      <c r="B1" s="43"/>
      <c r="C1" s="43"/>
      <c r="D1" s="43"/>
      <c r="E1" s="43"/>
      <c r="F1" s="43"/>
      <c r="G1" s="43"/>
      <c r="H1" s="43"/>
    </row>
    <row r="2" spans="1:8" x14ac:dyDescent="0.3">
      <c r="A2" s="4" t="s">
        <v>1</v>
      </c>
      <c r="B2" s="4"/>
      <c r="C2" s="4"/>
      <c r="D2" s="4"/>
      <c r="E2" s="4"/>
      <c r="F2" s="4"/>
      <c r="G2" s="4"/>
      <c r="H2" s="4"/>
    </row>
    <row r="3" spans="1:8" ht="55.2" x14ac:dyDescent="0.3">
      <c r="A3" s="5" t="s">
        <v>2</v>
      </c>
      <c r="B3" s="5" t="s">
        <v>33</v>
      </c>
      <c r="C3" s="6" t="s">
        <v>31</v>
      </c>
      <c r="D3" s="7" t="s">
        <v>3</v>
      </c>
      <c r="E3" s="7" t="s">
        <v>43</v>
      </c>
      <c r="F3" s="8" t="s">
        <v>41</v>
      </c>
      <c r="G3" s="9" t="s">
        <v>4</v>
      </c>
      <c r="H3" s="10" t="s">
        <v>5</v>
      </c>
    </row>
    <row r="4" spans="1:8" x14ac:dyDescent="0.3">
      <c r="A4" s="14"/>
      <c r="B4" s="15" t="s">
        <v>20</v>
      </c>
      <c r="C4" s="16"/>
      <c r="D4" s="17"/>
      <c r="E4" s="17"/>
      <c r="F4" s="18"/>
      <c r="G4" s="19"/>
      <c r="H4" s="20"/>
    </row>
    <row r="5" spans="1:8" x14ac:dyDescent="0.3">
      <c r="A5" s="21">
        <v>1</v>
      </c>
      <c r="B5" s="22" t="s">
        <v>37</v>
      </c>
      <c r="C5" s="23">
        <v>42037</v>
      </c>
      <c r="D5" s="24">
        <v>100</v>
      </c>
      <c r="E5" s="24" t="s">
        <v>32</v>
      </c>
      <c r="F5" s="22">
        <v>0.7</v>
      </c>
      <c r="G5" s="25">
        <f t="shared" ref="G5:G19" si="0">IF(F5="","",D5/F5)</f>
        <v>142.85714285714286</v>
      </c>
      <c r="H5" s="22" t="s">
        <v>36</v>
      </c>
    </row>
    <row r="6" spans="1:8" x14ac:dyDescent="0.3">
      <c r="A6" s="21">
        <v>1.2</v>
      </c>
      <c r="B6" s="26"/>
      <c r="C6" s="27"/>
      <c r="D6" s="28"/>
      <c r="E6" s="28"/>
      <c r="F6" s="26"/>
      <c r="G6" s="29" t="str">
        <f t="shared" si="0"/>
        <v/>
      </c>
      <c r="H6" s="26"/>
    </row>
    <row r="7" spans="1:8" x14ac:dyDescent="0.3">
      <c r="A7" s="21">
        <v>1.3</v>
      </c>
      <c r="B7" s="26"/>
      <c r="C7" s="27"/>
      <c r="D7" s="28"/>
      <c r="E7" s="28"/>
      <c r="F7" s="26"/>
      <c r="G7" s="29" t="str">
        <f t="shared" si="0"/>
        <v/>
      </c>
      <c r="H7" s="26"/>
    </row>
    <row r="8" spans="1:8" x14ac:dyDescent="0.3">
      <c r="A8" s="21">
        <v>1.4</v>
      </c>
      <c r="B8" s="26"/>
      <c r="C8" s="27"/>
      <c r="D8" s="28"/>
      <c r="E8" s="28"/>
      <c r="F8" s="26"/>
      <c r="G8" s="29" t="str">
        <f t="shared" si="0"/>
        <v/>
      </c>
      <c r="H8" s="26"/>
    </row>
    <row r="9" spans="1:8" ht="11.25" customHeight="1" x14ac:dyDescent="0.3">
      <c r="A9" s="21">
        <v>1.5</v>
      </c>
      <c r="B9" s="26"/>
      <c r="C9" s="27"/>
      <c r="D9" s="28"/>
      <c r="E9" s="28"/>
      <c r="F9" s="26"/>
      <c r="G9" s="29" t="str">
        <f t="shared" si="0"/>
        <v/>
      </c>
      <c r="H9" s="26"/>
    </row>
    <row r="10" spans="1:8" x14ac:dyDescent="0.3">
      <c r="A10" s="21">
        <v>1.6</v>
      </c>
      <c r="B10" s="26"/>
      <c r="C10" s="27"/>
      <c r="D10" s="28"/>
      <c r="E10" s="28"/>
      <c r="F10" s="26"/>
      <c r="G10" s="29" t="str">
        <f t="shared" si="0"/>
        <v/>
      </c>
      <c r="H10" s="26"/>
    </row>
    <row r="11" spans="1:8" x14ac:dyDescent="0.3">
      <c r="A11" s="21">
        <v>1.7</v>
      </c>
      <c r="B11" s="26"/>
      <c r="C11" s="27"/>
      <c r="D11" s="28"/>
      <c r="E11" s="28"/>
      <c r="F11" s="26"/>
      <c r="G11" s="29" t="str">
        <f t="shared" si="0"/>
        <v/>
      </c>
      <c r="H11" s="26"/>
    </row>
    <row r="12" spans="1:8" x14ac:dyDescent="0.3">
      <c r="A12" s="21">
        <v>1.8</v>
      </c>
      <c r="B12" s="26"/>
      <c r="C12" s="27"/>
      <c r="D12" s="28"/>
      <c r="E12" s="28"/>
      <c r="F12" s="26"/>
      <c r="G12" s="29" t="str">
        <f t="shared" si="0"/>
        <v/>
      </c>
      <c r="H12" s="26"/>
    </row>
    <row r="13" spans="1:8" x14ac:dyDescent="0.3">
      <c r="A13" s="21">
        <v>1.9</v>
      </c>
      <c r="B13" s="26"/>
      <c r="C13" s="27"/>
      <c r="D13" s="28"/>
      <c r="E13" s="28"/>
      <c r="F13" s="26"/>
      <c r="G13" s="29" t="str">
        <f t="shared" si="0"/>
        <v/>
      </c>
      <c r="H13" s="26"/>
    </row>
    <row r="14" spans="1:8" x14ac:dyDescent="0.3">
      <c r="A14" s="21">
        <v>1.1000000000000001</v>
      </c>
      <c r="B14" s="26"/>
      <c r="C14" s="27"/>
      <c r="D14" s="28"/>
      <c r="E14" s="28"/>
      <c r="F14" s="26"/>
      <c r="G14" s="29" t="str">
        <f t="shared" si="0"/>
        <v/>
      </c>
      <c r="H14" s="26"/>
    </row>
    <row r="15" spans="1:8" x14ac:dyDescent="0.3">
      <c r="A15" s="21">
        <v>1.1100000000000001</v>
      </c>
      <c r="B15" s="26"/>
      <c r="C15" s="27"/>
      <c r="D15" s="28"/>
      <c r="E15" s="28"/>
      <c r="F15" s="26"/>
      <c r="G15" s="29" t="str">
        <f t="shared" si="0"/>
        <v/>
      </c>
      <c r="H15" s="26"/>
    </row>
    <row r="16" spans="1:8" x14ac:dyDescent="0.3">
      <c r="A16" s="21">
        <v>1.1200000000000001</v>
      </c>
      <c r="B16" s="26"/>
      <c r="C16" s="27"/>
      <c r="D16" s="28"/>
      <c r="E16" s="28"/>
      <c r="F16" s="26"/>
      <c r="G16" s="29" t="str">
        <f t="shared" si="0"/>
        <v/>
      </c>
      <c r="H16" s="26"/>
    </row>
    <row r="17" spans="1:16" x14ac:dyDescent="0.3">
      <c r="A17" s="21">
        <v>1.1299999999999999</v>
      </c>
      <c r="B17" s="26"/>
      <c r="C17" s="27"/>
      <c r="D17" s="28"/>
      <c r="E17" s="28"/>
      <c r="F17" s="26"/>
      <c r="G17" s="29" t="str">
        <f t="shared" si="0"/>
        <v/>
      </c>
      <c r="H17" s="26"/>
    </row>
    <row r="18" spans="1:16" x14ac:dyDescent="0.3">
      <c r="A18" s="21">
        <v>1.1399999999999999</v>
      </c>
      <c r="B18" s="26"/>
      <c r="C18" s="27"/>
      <c r="D18" s="28"/>
      <c r="E18" s="28"/>
      <c r="F18" s="26"/>
      <c r="G18" s="29" t="str">
        <f t="shared" si="0"/>
        <v/>
      </c>
      <c r="H18" s="26"/>
    </row>
    <row r="19" spans="1:16" x14ac:dyDescent="0.3">
      <c r="A19" s="21">
        <v>1.1499999999999999</v>
      </c>
      <c r="B19" s="26"/>
      <c r="C19" s="27"/>
      <c r="D19" s="28"/>
      <c r="E19" s="28"/>
      <c r="F19" s="26"/>
      <c r="G19" s="29" t="str">
        <f t="shared" si="0"/>
        <v/>
      </c>
      <c r="H19" s="26"/>
    </row>
    <row r="20" spans="1:16" x14ac:dyDescent="0.3">
      <c r="A20" s="30"/>
      <c r="B20" s="31" t="s">
        <v>6</v>
      </c>
      <c r="C20" s="31"/>
      <c r="D20" s="31"/>
      <c r="E20" s="31"/>
      <c r="F20" s="31"/>
      <c r="G20" s="32">
        <f>SUM(G5:G19)</f>
        <v>142.85714285714286</v>
      </c>
      <c r="H20" s="33"/>
    </row>
    <row r="21" spans="1:16" x14ac:dyDescent="0.3">
      <c r="A21" s="14"/>
      <c r="B21" s="15" t="s">
        <v>7</v>
      </c>
      <c r="C21" s="16"/>
      <c r="D21" s="17"/>
      <c r="E21" s="17"/>
      <c r="F21" s="18"/>
      <c r="G21" s="19"/>
      <c r="H21" s="20"/>
    </row>
    <row r="22" spans="1:16" x14ac:dyDescent="0.3">
      <c r="A22" s="21">
        <v>2.1</v>
      </c>
      <c r="B22" s="22" t="s">
        <v>21</v>
      </c>
      <c r="C22" s="23">
        <v>42303</v>
      </c>
      <c r="D22" s="24">
        <v>3000</v>
      </c>
      <c r="E22" s="24" t="s">
        <v>18</v>
      </c>
      <c r="F22" s="22">
        <v>1</v>
      </c>
      <c r="G22" s="25">
        <f t="shared" ref="G22:G50" si="1">IF(F22="","",D22/F22)</f>
        <v>3000</v>
      </c>
      <c r="H22" s="22" t="s">
        <v>19</v>
      </c>
      <c r="P22" s="13" t="s">
        <v>8</v>
      </c>
    </row>
    <row r="23" spans="1:16" x14ac:dyDescent="0.3">
      <c r="A23" s="21">
        <v>2.2000000000000002</v>
      </c>
      <c r="B23" s="26"/>
      <c r="C23" s="27"/>
      <c r="D23" s="28"/>
      <c r="E23" s="28"/>
      <c r="F23" s="26"/>
      <c r="G23" s="34" t="str">
        <f t="shared" si="1"/>
        <v/>
      </c>
      <c r="H23" s="26"/>
      <c r="P23" s="13" t="s">
        <v>9</v>
      </c>
    </row>
    <row r="24" spans="1:16" x14ac:dyDescent="0.3">
      <c r="A24" s="21">
        <v>2.2999999999999998</v>
      </c>
      <c r="B24" s="26"/>
      <c r="C24" s="27"/>
      <c r="D24" s="28"/>
      <c r="E24" s="28"/>
      <c r="F24" s="26"/>
      <c r="G24" s="34" t="str">
        <f t="shared" si="1"/>
        <v/>
      </c>
      <c r="H24" s="26"/>
      <c r="P24" s="13" t="s">
        <v>10</v>
      </c>
    </row>
    <row r="25" spans="1:16" x14ac:dyDescent="0.3">
      <c r="A25" s="21">
        <v>2.4</v>
      </c>
      <c r="B25" s="26"/>
      <c r="C25" s="27"/>
      <c r="D25" s="28"/>
      <c r="E25" s="28"/>
      <c r="F25" s="26"/>
      <c r="G25" s="34" t="str">
        <f t="shared" si="1"/>
        <v/>
      </c>
      <c r="H25" s="26"/>
      <c r="P25" s="13" t="s">
        <v>11</v>
      </c>
    </row>
    <row r="26" spans="1:16" x14ac:dyDescent="0.3">
      <c r="A26" s="21">
        <v>2.5</v>
      </c>
      <c r="B26" s="26"/>
      <c r="C26" s="27"/>
      <c r="D26" s="28"/>
      <c r="E26" s="28"/>
      <c r="F26" s="26"/>
      <c r="G26" s="34" t="str">
        <f t="shared" si="1"/>
        <v/>
      </c>
      <c r="H26" s="26"/>
    </row>
    <row r="27" spans="1:16" x14ac:dyDescent="0.3">
      <c r="A27" s="21">
        <v>2.6</v>
      </c>
      <c r="B27" s="26"/>
      <c r="C27" s="27"/>
      <c r="D27" s="28"/>
      <c r="E27" s="28"/>
      <c r="F27" s="26"/>
      <c r="G27" s="34" t="str">
        <f t="shared" si="1"/>
        <v/>
      </c>
      <c r="H27" s="26"/>
    </row>
    <row r="28" spans="1:16" x14ac:dyDescent="0.3">
      <c r="A28" s="21">
        <v>2.7</v>
      </c>
      <c r="B28" s="26"/>
      <c r="C28" s="27"/>
      <c r="D28" s="28"/>
      <c r="E28" s="28"/>
      <c r="F28" s="26"/>
      <c r="G28" s="34" t="str">
        <f t="shared" si="1"/>
        <v/>
      </c>
      <c r="H28" s="26"/>
    </row>
    <row r="29" spans="1:16" x14ac:dyDescent="0.3">
      <c r="A29" s="21">
        <v>2.8</v>
      </c>
      <c r="B29" s="26"/>
      <c r="C29" s="27"/>
      <c r="D29" s="28"/>
      <c r="E29" s="28"/>
      <c r="F29" s="26"/>
      <c r="G29" s="34" t="str">
        <f t="shared" si="1"/>
        <v/>
      </c>
      <c r="H29" s="26"/>
    </row>
    <row r="30" spans="1:16" x14ac:dyDescent="0.3">
      <c r="A30" s="21">
        <v>2.9</v>
      </c>
      <c r="B30" s="26"/>
      <c r="C30" s="27"/>
      <c r="D30" s="28"/>
      <c r="E30" s="28"/>
      <c r="F30" s="26"/>
      <c r="G30" s="34" t="str">
        <f t="shared" si="1"/>
        <v/>
      </c>
      <c r="H30" s="26"/>
    </row>
    <row r="31" spans="1:16" x14ac:dyDescent="0.3">
      <c r="A31" s="21" t="s">
        <v>12</v>
      </c>
      <c r="B31" s="26"/>
      <c r="C31" s="27"/>
      <c r="D31" s="28"/>
      <c r="E31" s="28"/>
      <c r="F31" s="26"/>
      <c r="G31" s="34" t="str">
        <f t="shared" si="1"/>
        <v/>
      </c>
      <c r="H31" s="26"/>
    </row>
    <row r="32" spans="1:16" x14ac:dyDescent="0.3">
      <c r="A32" s="21">
        <v>2.11</v>
      </c>
      <c r="B32" s="26"/>
      <c r="C32" s="27"/>
      <c r="D32" s="28"/>
      <c r="E32" s="28"/>
      <c r="F32" s="26"/>
      <c r="G32" s="34" t="str">
        <f t="shared" si="1"/>
        <v/>
      </c>
      <c r="H32" s="26"/>
    </row>
    <row r="33" spans="1:8" x14ac:dyDescent="0.3">
      <c r="A33" s="21">
        <v>2.12</v>
      </c>
      <c r="B33" s="26"/>
      <c r="C33" s="27"/>
      <c r="D33" s="28"/>
      <c r="E33" s="28"/>
      <c r="F33" s="26"/>
      <c r="G33" s="34" t="str">
        <f t="shared" si="1"/>
        <v/>
      </c>
      <c r="H33" s="26"/>
    </row>
    <row r="34" spans="1:8" x14ac:dyDescent="0.3">
      <c r="A34" s="21">
        <v>2.13</v>
      </c>
      <c r="B34" s="26"/>
      <c r="C34" s="27"/>
      <c r="D34" s="28"/>
      <c r="E34" s="28"/>
      <c r="F34" s="26"/>
      <c r="G34" s="34" t="str">
        <f t="shared" si="1"/>
        <v/>
      </c>
      <c r="H34" s="26"/>
    </row>
    <row r="35" spans="1:8" x14ac:dyDescent="0.3">
      <c r="A35" s="21">
        <v>2.14</v>
      </c>
      <c r="B35" s="26"/>
      <c r="C35" s="27"/>
      <c r="D35" s="28"/>
      <c r="E35" s="28"/>
      <c r="F35" s="26"/>
      <c r="G35" s="34" t="str">
        <f t="shared" si="1"/>
        <v/>
      </c>
      <c r="H35" s="26"/>
    </row>
    <row r="36" spans="1:8" x14ac:dyDescent="0.3">
      <c r="A36" s="21">
        <v>2.15</v>
      </c>
      <c r="B36" s="26"/>
      <c r="C36" s="27"/>
      <c r="D36" s="28"/>
      <c r="E36" s="28"/>
      <c r="F36" s="26"/>
      <c r="G36" s="34" t="str">
        <f t="shared" si="1"/>
        <v/>
      </c>
      <c r="H36" s="26"/>
    </row>
    <row r="37" spans="1:8" x14ac:dyDescent="0.3">
      <c r="A37" s="21">
        <v>2.16</v>
      </c>
      <c r="B37" s="26"/>
      <c r="C37" s="27"/>
      <c r="D37" s="28"/>
      <c r="E37" s="28"/>
      <c r="F37" s="26"/>
      <c r="G37" s="34" t="str">
        <f t="shared" si="1"/>
        <v/>
      </c>
      <c r="H37" s="26"/>
    </row>
    <row r="38" spans="1:8" x14ac:dyDescent="0.3">
      <c r="A38" s="21">
        <v>2.17</v>
      </c>
      <c r="B38" s="26"/>
      <c r="C38" s="27"/>
      <c r="D38" s="28"/>
      <c r="E38" s="28"/>
      <c r="F38" s="26"/>
      <c r="G38" s="34" t="str">
        <f t="shared" si="1"/>
        <v/>
      </c>
      <c r="H38" s="26"/>
    </row>
    <row r="39" spans="1:8" x14ac:dyDescent="0.3">
      <c r="A39" s="21">
        <v>2.1800000000000002</v>
      </c>
      <c r="B39" s="26"/>
      <c r="C39" s="27"/>
      <c r="D39" s="28"/>
      <c r="E39" s="28"/>
      <c r="F39" s="26"/>
      <c r="G39" s="34" t="str">
        <f t="shared" si="1"/>
        <v/>
      </c>
      <c r="H39" s="26"/>
    </row>
    <row r="40" spans="1:8" x14ac:dyDescent="0.3">
      <c r="A40" s="21">
        <v>2.19</v>
      </c>
      <c r="B40" s="26"/>
      <c r="C40" s="27"/>
      <c r="D40" s="28"/>
      <c r="E40" s="28"/>
      <c r="F40" s="26"/>
      <c r="G40" s="34" t="str">
        <f t="shared" si="1"/>
        <v/>
      </c>
      <c r="H40" s="26"/>
    </row>
    <row r="41" spans="1:8" x14ac:dyDescent="0.3">
      <c r="A41" s="21" t="s">
        <v>13</v>
      </c>
      <c r="B41" s="35"/>
      <c r="C41" s="36"/>
      <c r="D41" s="37"/>
      <c r="E41" s="37"/>
      <c r="F41" s="35"/>
      <c r="G41" s="34" t="str">
        <f t="shared" si="1"/>
        <v/>
      </c>
      <c r="H41" s="35"/>
    </row>
    <row r="42" spans="1:8" x14ac:dyDescent="0.3">
      <c r="A42" s="21">
        <v>2.21</v>
      </c>
      <c r="B42" s="35"/>
      <c r="C42" s="36"/>
      <c r="D42" s="37"/>
      <c r="E42" s="37"/>
      <c r="F42" s="35"/>
      <c r="G42" s="34" t="str">
        <f t="shared" si="1"/>
        <v/>
      </c>
      <c r="H42" s="35"/>
    </row>
    <row r="43" spans="1:8" x14ac:dyDescent="0.3">
      <c r="A43" s="21">
        <v>2.2200000000000002</v>
      </c>
      <c r="B43" s="35"/>
      <c r="C43" s="36"/>
      <c r="D43" s="37"/>
      <c r="E43" s="37"/>
      <c r="F43" s="35"/>
      <c r="G43" s="34" t="str">
        <f t="shared" si="1"/>
        <v/>
      </c>
      <c r="H43" s="35"/>
    </row>
    <row r="44" spans="1:8" x14ac:dyDescent="0.3">
      <c r="A44" s="21">
        <v>2.23</v>
      </c>
      <c r="B44" s="35"/>
      <c r="C44" s="36"/>
      <c r="D44" s="37"/>
      <c r="E44" s="37"/>
      <c r="F44" s="35"/>
      <c r="G44" s="34" t="str">
        <f t="shared" si="1"/>
        <v/>
      </c>
      <c r="H44" s="35"/>
    </row>
    <row r="45" spans="1:8" x14ac:dyDescent="0.3">
      <c r="A45" s="21">
        <v>2.2400000000000002</v>
      </c>
      <c r="B45" s="35"/>
      <c r="C45" s="36"/>
      <c r="D45" s="37"/>
      <c r="E45" s="37"/>
      <c r="F45" s="35"/>
      <c r="G45" s="34" t="str">
        <f t="shared" si="1"/>
        <v/>
      </c>
      <c r="H45" s="35"/>
    </row>
    <row r="46" spans="1:8" x14ac:dyDescent="0.3">
      <c r="A46" s="21">
        <v>2.25</v>
      </c>
      <c r="B46" s="35"/>
      <c r="C46" s="36"/>
      <c r="D46" s="37"/>
      <c r="E46" s="37"/>
      <c r="F46" s="35"/>
      <c r="G46" s="34" t="str">
        <f t="shared" si="1"/>
        <v/>
      </c>
      <c r="H46" s="35"/>
    </row>
    <row r="47" spans="1:8" x14ac:dyDescent="0.3">
      <c r="A47" s="21">
        <v>2.2599999999999998</v>
      </c>
      <c r="B47" s="35"/>
      <c r="C47" s="36"/>
      <c r="D47" s="37"/>
      <c r="E47" s="37"/>
      <c r="F47" s="35"/>
      <c r="G47" s="34" t="str">
        <f t="shared" si="1"/>
        <v/>
      </c>
      <c r="H47" s="35"/>
    </row>
    <row r="48" spans="1:8" x14ac:dyDescent="0.3">
      <c r="A48" s="21">
        <v>2.27</v>
      </c>
      <c r="B48" s="35"/>
      <c r="C48" s="36"/>
      <c r="D48" s="37"/>
      <c r="E48" s="37"/>
      <c r="F48" s="35"/>
      <c r="G48" s="34" t="str">
        <f t="shared" si="1"/>
        <v/>
      </c>
      <c r="H48" s="35"/>
    </row>
    <row r="49" spans="1:8" x14ac:dyDescent="0.3">
      <c r="A49" s="21">
        <v>2.2799999999999998</v>
      </c>
      <c r="B49" s="35"/>
      <c r="C49" s="36"/>
      <c r="D49" s="37"/>
      <c r="E49" s="37"/>
      <c r="F49" s="35"/>
      <c r="G49" s="34" t="str">
        <f t="shared" si="1"/>
        <v/>
      </c>
      <c r="H49" s="35"/>
    </row>
    <row r="50" spans="1:8" x14ac:dyDescent="0.3">
      <c r="A50" s="21">
        <v>2.29</v>
      </c>
      <c r="B50" s="35"/>
      <c r="C50" s="36"/>
      <c r="D50" s="37"/>
      <c r="E50" s="37"/>
      <c r="F50" s="35"/>
      <c r="G50" s="34" t="str">
        <f t="shared" si="1"/>
        <v/>
      </c>
      <c r="H50" s="35"/>
    </row>
    <row r="51" spans="1:8" x14ac:dyDescent="0.3">
      <c r="A51" s="30"/>
      <c r="B51" s="31" t="s">
        <v>14</v>
      </c>
      <c r="C51" s="31"/>
      <c r="D51" s="31"/>
      <c r="E51" s="31"/>
      <c r="F51" s="31"/>
      <c r="G51" s="32">
        <f>SUM(G22:G50)</f>
        <v>3000</v>
      </c>
      <c r="H51" s="33"/>
    </row>
    <row r="52" spans="1:8" x14ac:dyDescent="0.3">
      <c r="A52" s="14"/>
      <c r="B52" s="15" t="s">
        <v>15</v>
      </c>
      <c r="C52" s="16"/>
      <c r="D52" s="17"/>
      <c r="E52" s="17"/>
      <c r="F52" s="18"/>
      <c r="G52" s="19"/>
      <c r="H52" s="20"/>
    </row>
    <row r="53" spans="1:8" x14ac:dyDescent="0.3">
      <c r="A53" s="21">
        <v>3.1</v>
      </c>
      <c r="B53" s="22" t="s">
        <v>42</v>
      </c>
      <c r="C53" s="23">
        <v>42060</v>
      </c>
      <c r="D53" s="24">
        <v>2754430</v>
      </c>
      <c r="E53" s="24" t="s">
        <v>38</v>
      </c>
      <c r="F53" s="22">
        <v>13772.2</v>
      </c>
      <c r="G53" s="25">
        <f>IF(F53="","",D53/F53)</f>
        <v>199.99927389959481</v>
      </c>
      <c r="H53" s="22" t="s">
        <v>39</v>
      </c>
    </row>
    <row r="54" spans="1:8" x14ac:dyDescent="0.3">
      <c r="A54" s="21">
        <v>3.2</v>
      </c>
      <c r="B54" s="26"/>
      <c r="C54" s="27"/>
      <c r="D54" s="28"/>
      <c r="E54" s="28"/>
      <c r="F54" s="26"/>
      <c r="G54" s="29"/>
      <c r="H54" s="26"/>
    </row>
    <row r="55" spans="1:8" x14ac:dyDescent="0.3">
      <c r="A55" s="21">
        <v>3.3</v>
      </c>
      <c r="B55" s="26"/>
      <c r="C55" s="27"/>
      <c r="D55" s="28"/>
      <c r="E55" s="28"/>
      <c r="F55" s="26"/>
      <c r="G55" s="29" t="str">
        <f t="shared" ref="G54:G72" si="2">IF(F55="","",D55/F55)</f>
        <v/>
      </c>
      <c r="H55" s="26"/>
    </row>
    <row r="56" spans="1:8" x14ac:dyDescent="0.3">
      <c r="A56" s="21">
        <v>3.4</v>
      </c>
      <c r="B56" s="26"/>
      <c r="C56" s="27"/>
      <c r="D56" s="28"/>
      <c r="E56" s="28"/>
      <c r="F56" s="26"/>
      <c r="G56" s="29" t="str">
        <f t="shared" si="2"/>
        <v/>
      </c>
      <c r="H56" s="26"/>
    </row>
    <row r="57" spans="1:8" x14ac:dyDescent="0.3">
      <c r="A57" s="21">
        <v>3.5</v>
      </c>
      <c r="B57" s="26"/>
      <c r="C57" s="27"/>
      <c r="D57" s="28"/>
      <c r="E57" s="28"/>
      <c r="F57" s="26"/>
      <c r="G57" s="29" t="str">
        <f t="shared" si="2"/>
        <v/>
      </c>
      <c r="H57" s="26"/>
    </row>
    <row r="58" spans="1:8" x14ac:dyDescent="0.3">
      <c r="A58" s="21">
        <v>3.6</v>
      </c>
      <c r="B58" s="26"/>
      <c r="C58" s="27"/>
      <c r="D58" s="28"/>
      <c r="E58" s="28"/>
      <c r="F58" s="26"/>
      <c r="G58" s="29" t="str">
        <f t="shared" si="2"/>
        <v/>
      </c>
      <c r="H58" s="26"/>
    </row>
    <row r="59" spans="1:8" x14ac:dyDescent="0.3">
      <c r="A59" s="21">
        <v>3.7</v>
      </c>
      <c r="B59" s="26"/>
      <c r="C59" s="27"/>
      <c r="D59" s="28"/>
      <c r="E59" s="28"/>
      <c r="F59" s="26"/>
      <c r="G59" s="29" t="str">
        <f t="shared" si="2"/>
        <v/>
      </c>
      <c r="H59" s="26"/>
    </row>
    <row r="60" spans="1:8" x14ac:dyDescent="0.3">
      <c r="A60" s="21">
        <v>3.8</v>
      </c>
      <c r="B60" s="26"/>
      <c r="C60" s="27"/>
      <c r="D60" s="28"/>
      <c r="E60" s="28"/>
      <c r="F60" s="26"/>
      <c r="G60" s="29" t="str">
        <f t="shared" si="2"/>
        <v/>
      </c>
      <c r="H60" s="26"/>
    </row>
    <row r="61" spans="1:8" x14ac:dyDescent="0.3">
      <c r="A61" s="21">
        <v>3.9</v>
      </c>
      <c r="B61" s="26"/>
      <c r="C61" s="27"/>
      <c r="D61" s="28"/>
      <c r="E61" s="28"/>
      <c r="F61" s="26"/>
      <c r="G61" s="29" t="str">
        <f t="shared" si="2"/>
        <v/>
      </c>
      <c r="H61" s="26"/>
    </row>
    <row r="62" spans="1:8" ht="12" customHeight="1" x14ac:dyDescent="0.3">
      <c r="A62" s="21" t="s">
        <v>16</v>
      </c>
      <c r="B62" s="26"/>
      <c r="C62" s="27"/>
      <c r="D62" s="28"/>
      <c r="E62" s="28"/>
      <c r="F62" s="26"/>
      <c r="G62" s="29" t="str">
        <f t="shared" si="2"/>
        <v/>
      </c>
      <c r="H62" s="26"/>
    </row>
    <row r="63" spans="1:8" ht="12" customHeight="1" x14ac:dyDescent="0.3">
      <c r="A63" s="21">
        <v>3.11</v>
      </c>
      <c r="B63" s="26"/>
      <c r="C63" s="27"/>
      <c r="D63" s="28"/>
      <c r="E63" s="28"/>
      <c r="F63" s="26"/>
      <c r="G63" s="29" t="str">
        <f t="shared" si="2"/>
        <v/>
      </c>
      <c r="H63" s="26"/>
    </row>
    <row r="64" spans="1:8" ht="12" customHeight="1" x14ac:dyDescent="0.3">
      <c r="A64" s="21">
        <v>3.12</v>
      </c>
      <c r="B64" s="26"/>
      <c r="C64" s="27"/>
      <c r="D64" s="28"/>
      <c r="E64" s="28"/>
      <c r="F64" s="26"/>
      <c r="G64" s="29" t="str">
        <f t="shared" si="2"/>
        <v/>
      </c>
      <c r="H64" s="26"/>
    </row>
    <row r="65" spans="1:8" ht="12" customHeight="1" x14ac:dyDescent="0.3">
      <c r="A65" s="21">
        <v>3.13</v>
      </c>
      <c r="B65" s="26"/>
      <c r="C65" s="27"/>
      <c r="D65" s="28"/>
      <c r="E65" s="28"/>
      <c r="F65" s="26"/>
      <c r="G65" s="29" t="str">
        <f t="shared" si="2"/>
        <v/>
      </c>
      <c r="H65" s="26"/>
    </row>
    <row r="66" spans="1:8" ht="12" customHeight="1" x14ac:dyDescent="0.3">
      <c r="A66" s="21">
        <v>3.14</v>
      </c>
      <c r="B66" s="26"/>
      <c r="C66" s="27"/>
      <c r="D66" s="28"/>
      <c r="E66" s="28"/>
      <c r="F66" s="26"/>
      <c r="G66" s="29" t="str">
        <f t="shared" si="2"/>
        <v/>
      </c>
      <c r="H66" s="26"/>
    </row>
    <row r="67" spans="1:8" ht="12" customHeight="1" x14ac:dyDescent="0.3">
      <c r="A67" s="21">
        <v>3.15</v>
      </c>
      <c r="B67" s="26"/>
      <c r="C67" s="27"/>
      <c r="D67" s="28"/>
      <c r="E67" s="28"/>
      <c r="F67" s="26"/>
      <c r="G67" s="29" t="str">
        <f t="shared" si="2"/>
        <v/>
      </c>
      <c r="H67" s="26"/>
    </row>
    <row r="68" spans="1:8" ht="12" customHeight="1" x14ac:dyDescent="0.3">
      <c r="A68" s="21">
        <v>3.16</v>
      </c>
      <c r="B68" s="35"/>
      <c r="C68" s="36"/>
      <c r="D68" s="37"/>
      <c r="E68" s="37"/>
      <c r="F68" s="35"/>
      <c r="G68" s="29" t="str">
        <f t="shared" si="2"/>
        <v/>
      </c>
      <c r="H68" s="35"/>
    </row>
    <row r="69" spans="1:8" ht="12" customHeight="1" x14ac:dyDescent="0.3">
      <c r="A69" s="21">
        <v>3.17</v>
      </c>
      <c r="B69" s="35"/>
      <c r="C69" s="36"/>
      <c r="D69" s="37"/>
      <c r="E69" s="37"/>
      <c r="F69" s="35"/>
      <c r="G69" s="29" t="str">
        <f t="shared" si="2"/>
        <v/>
      </c>
      <c r="H69" s="35"/>
    </row>
    <row r="70" spans="1:8" ht="12" customHeight="1" x14ac:dyDescent="0.3">
      <c r="A70" s="21">
        <v>3.18</v>
      </c>
      <c r="B70" s="35"/>
      <c r="C70" s="36"/>
      <c r="D70" s="37"/>
      <c r="E70" s="37"/>
      <c r="F70" s="35"/>
      <c r="G70" s="29" t="str">
        <f t="shared" si="2"/>
        <v/>
      </c>
      <c r="H70" s="35"/>
    </row>
    <row r="71" spans="1:8" ht="12" customHeight="1" x14ac:dyDescent="0.3">
      <c r="A71" s="21">
        <v>3.19</v>
      </c>
      <c r="B71" s="35"/>
      <c r="C71" s="36"/>
      <c r="D71" s="37"/>
      <c r="E71" s="37"/>
      <c r="F71" s="35"/>
      <c r="G71" s="29" t="str">
        <f t="shared" si="2"/>
        <v/>
      </c>
      <c r="H71" s="35"/>
    </row>
    <row r="72" spans="1:8" ht="12" customHeight="1" x14ac:dyDescent="0.3">
      <c r="A72" s="21">
        <v>3.2</v>
      </c>
      <c r="B72" s="35"/>
      <c r="C72" s="36"/>
      <c r="D72" s="37"/>
      <c r="E72" s="37"/>
      <c r="F72" s="35"/>
      <c r="G72" s="29" t="str">
        <f t="shared" si="2"/>
        <v/>
      </c>
      <c r="H72" s="35"/>
    </row>
    <row r="73" spans="1:8" ht="14.4" customHeight="1" x14ac:dyDescent="0.3">
      <c r="A73" s="11" t="s">
        <v>17</v>
      </c>
      <c r="B73" s="12"/>
      <c r="C73" s="12"/>
      <c r="D73" s="12"/>
      <c r="E73" s="12"/>
      <c r="F73" s="12"/>
      <c r="G73" s="32">
        <f>SUM(G53:G72)</f>
        <v>199.99927389959481</v>
      </c>
      <c r="H73" s="33"/>
    </row>
    <row r="74" spans="1:8" ht="14.4" customHeight="1" x14ac:dyDescent="0.3">
      <c r="A74" s="50"/>
      <c r="B74" s="50"/>
      <c r="C74" s="50"/>
      <c r="D74" s="50"/>
      <c r="E74" s="50"/>
      <c r="F74" s="50"/>
      <c r="G74" s="50"/>
      <c r="H74" s="51"/>
    </row>
    <row r="75" spans="1:8" x14ac:dyDescent="0.3">
      <c r="A75" s="46" t="s">
        <v>34</v>
      </c>
      <c r="B75" s="46"/>
      <c r="C75" s="46"/>
      <c r="D75" s="46"/>
      <c r="E75" s="46"/>
      <c r="F75" s="46"/>
      <c r="G75" s="38">
        <f>G73+G20+G51</f>
        <v>3342.8564167567374</v>
      </c>
      <c r="H75" s="33"/>
    </row>
    <row r="76" spans="1:8" hidden="1" x14ac:dyDescent="0.3">
      <c r="A76" s="46" t="s">
        <v>50</v>
      </c>
      <c r="B76" s="46"/>
      <c r="C76" s="46"/>
      <c r="D76" s="46"/>
      <c r="E76" s="46"/>
      <c r="F76" s="52"/>
      <c r="G76" s="38">
        <f>G75</f>
        <v>3342.8564167567374</v>
      </c>
      <c r="H76" s="33"/>
    </row>
    <row r="77" spans="1:8" ht="14.4" hidden="1" customHeight="1" x14ac:dyDescent="0.3">
      <c r="A77" s="12" t="s">
        <v>45</v>
      </c>
      <c r="B77" s="12"/>
      <c r="C77" s="12"/>
      <c r="D77" s="12"/>
      <c r="E77" s="12"/>
      <c r="F77" s="48"/>
      <c r="G77" s="49">
        <v>0</v>
      </c>
      <c r="H77" s="26" t="s">
        <v>51</v>
      </c>
    </row>
    <row r="78" spans="1:8" ht="14.4" customHeight="1" x14ac:dyDescent="0.3">
      <c r="A78" s="53" t="s">
        <v>46</v>
      </c>
      <c r="B78" s="53"/>
      <c r="C78" s="53"/>
      <c r="D78" s="53"/>
      <c r="E78" s="53"/>
      <c r="F78" s="54"/>
      <c r="G78" s="32">
        <f>G75+(G76*G77)</f>
        <v>3342.8564167567374</v>
      </c>
      <c r="H78" s="33"/>
    </row>
    <row r="79" spans="1:8" x14ac:dyDescent="0.3">
      <c r="A79" s="46" t="s">
        <v>35</v>
      </c>
      <c r="B79" s="46"/>
      <c r="C79" s="46"/>
      <c r="D79" s="46"/>
      <c r="E79" s="46"/>
      <c r="F79" s="46"/>
      <c r="G79" s="38">
        <v>0</v>
      </c>
      <c r="H79" s="47" t="s">
        <v>44</v>
      </c>
    </row>
    <row r="80" spans="1:8" ht="19.5" customHeight="1" x14ac:dyDescent="0.3">
      <c r="A80" s="44" t="s">
        <v>40</v>
      </c>
      <c r="B80" s="45"/>
      <c r="C80" s="45"/>
      <c r="D80" s="45"/>
      <c r="E80" s="45"/>
      <c r="F80" s="45"/>
      <c r="G80" s="32">
        <f>G78-G79</f>
        <v>3342.8564167567374</v>
      </c>
      <c r="H80" s="33"/>
    </row>
  </sheetData>
  <protectedRanges>
    <protectedRange sqref="H5:H19 A5:F19" name="Range1"/>
    <protectedRange sqref="H22:H50 F53:F61 B22:F50" name="Range2"/>
    <protectedRange sqref="B53:B72 H53:H72 C53:E61 C62:F72" name="Range3"/>
    <protectedRange sqref="F79 F75:F76 H75:H76 H79" name="Range4"/>
  </protectedRanges>
  <mergeCells count="12">
    <mergeCell ref="A80:F80"/>
    <mergeCell ref="A1:H1"/>
    <mergeCell ref="A2:H2"/>
    <mergeCell ref="B20:F20"/>
    <mergeCell ref="B51:F51"/>
    <mergeCell ref="A75:F75"/>
    <mergeCell ref="A73:F73"/>
    <mergeCell ref="A79:F79"/>
    <mergeCell ref="A77:F77"/>
    <mergeCell ref="A78:F78"/>
    <mergeCell ref="A74:H74"/>
    <mergeCell ref="A76:F76"/>
  </mergeCells>
  <dataValidations count="1">
    <dataValidation type="list" allowBlank="1" showInputMessage="1" showErrorMessage="1" sqref="F62:F72" xr:uid="{00000000-0002-0000-0000-000000000000}">
      <formula1>$P$22:$P$25</formula1>
    </dataValidation>
  </dataValidations>
  <pageMargins left="0.7" right="0.7" top="0.75" bottom="0.75" header="0.3" footer="0.3"/>
  <pageSetup scale="59" orientation="landscape" horizontalDpi="1200" verticalDpi="1200" r:id="rId1"/>
  <headerFooter>
    <oddHeader>&amp;L&amp;G</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0"/>
  <sheetViews>
    <sheetView zoomScaleNormal="100" workbookViewId="0">
      <selection activeCell="A16" sqref="A16"/>
    </sheetView>
  </sheetViews>
  <sheetFormatPr defaultRowHeight="14.4" x14ac:dyDescent="0.3"/>
  <cols>
    <col min="1" max="1" width="165.21875" customWidth="1"/>
  </cols>
  <sheetData>
    <row r="1" spans="1:1" x14ac:dyDescent="0.3">
      <c r="A1" s="3" t="s">
        <v>22</v>
      </c>
    </row>
    <row r="2" spans="1:1" x14ac:dyDescent="0.3">
      <c r="A2" s="1" t="s">
        <v>24</v>
      </c>
    </row>
    <row r="3" spans="1:1" x14ac:dyDescent="0.3">
      <c r="A3" s="1" t="s">
        <v>30</v>
      </c>
    </row>
    <row r="4" spans="1:1" ht="170.4" customHeight="1" x14ac:dyDescent="0.3">
      <c r="A4" s="1" t="s">
        <v>52</v>
      </c>
    </row>
    <row r="5" spans="1:1" ht="28.8" x14ac:dyDescent="0.3">
      <c r="A5" s="1" t="s">
        <v>25</v>
      </c>
    </row>
    <row r="6" spans="1:1" x14ac:dyDescent="0.3">
      <c r="A6" s="1" t="s">
        <v>49</v>
      </c>
    </row>
    <row r="7" spans="1:1" x14ac:dyDescent="0.3">
      <c r="A7" s="1"/>
    </row>
    <row r="8" spans="1:1" x14ac:dyDescent="0.3">
      <c r="A8" s="3" t="s">
        <v>23</v>
      </c>
    </row>
    <row r="9" spans="1:1" ht="15.75" customHeight="1" x14ac:dyDescent="0.3">
      <c r="A9" s="1" t="s">
        <v>27</v>
      </c>
    </row>
    <row r="10" spans="1:1" x14ac:dyDescent="0.3">
      <c r="A10" s="1" t="s">
        <v>26</v>
      </c>
    </row>
    <row r="11" spans="1:1" ht="28.8" x14ac:dyDescent="0.3">
      <c r="A11" s="1" t="s">
        <v>48</v>
      </c>
    </row>
    <row r="12" spans="1:1" ht="43.2" x14ac:dyDescent="0.3">
      <c r="A12" s="1" t="s">
        <v>29</v>
      </c>
    </row>
    <row r="13" spans="1:1" ht="57.6" x14ac:dyDescent="0.3">
      <c r="A13" s="1" t="s">
        <v>47</v>
      </c>
    </row>
    <row r="14" spans="1:1" ht="72" x14ac:dyDescent="0.3">
      <c r="A14" s="1" t="s">
        <v>28</v>
      </c>
    </row>
    <row r="15" spans="1:1" ht="115.2" x14ac:dyDescent="0.3">
      <c r="A15" s="2" t="s">
        <v>53</v>
      </c>
    </row>
    <row r="16" spans="1:1" x14ac:dyDescent="0.3">
      <c r="A16" s="1"/>
    </row>
    <row r="17" spans="1:1" x14ac:dyDescent="0.3">
      <c r="A17" s="1"/>
    </row>
    <row r="18" spans="1:1" x14ac:dyDescent="0.3">
      <c r="A18" s="1"/>
    </row>
    <row r="19" spans="1:1" x14ac:dyDescent="0.3">
      <c r="A19" s="1"/>
    </row>
    <row r="20" spans="1:1" x14ac:dyDescent="0.3">
      <c r="A20" s="1"/>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Expenditure Details</vt:lpstr>
      <vt:lpstr>Instructions</vt:lpstr>
      <vt:lpstr>'Expenditure Details'!Print_Area</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Matt</dc:creator>
  <cp:lastModifiedBy>Scott, Matt</cp:lastModifiedBy>
  <cp:lastPrinted>2016-09-26T15:57:08Z</cp:lastPrinted>
  <dcterms:created xsi:type="dcterms:W3CDTF">2013-05-14T19:10:10Z</dcterms:created>
  <dcterms:modified xsi:type="dcterms:W3CDTF">2018-04-03T20:17:26Z</dcterms:modified>
</cp:coreProperties>
</file>